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3040" windowHeight="8616" tabRatio="642"/>
  </bookViews>
  <sheets>
    <sheet name="4 кл. " sheetId="11" r:id="rId1"/>
    <sheet name="5 кл. " sheetId="10" r:id="rId2"/>
    <sheet name="6 кл." sheetId="3" r:id="rId3"/>
    <sheet name="7 кл." sheetId="5" r:id="rId4"/>
    <sheet name="8 кл." sheetId="6" r:id="rId5"/>
    <sheet name="9 кл." sheetId="7" r:id="rId6"/>
    <sheet name="10 кл." sheetId="8" r:id="rId7"/>
    <sheet name="11 кл." sheetId="9" r:id="rId8"/>
    <sheet name="Лист2" sheetId="2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6" hidden="1">'10 кл.'!$B$6:$L$35</definedName>
    <definedName name="_xlnm._FilterDatabase" localSheetId="7" hidden="1">'11 кл.'!$B$6:$L$35</definedName>
    <definedName name="_xlnm._FilterDatabase" localSheetId="0" hidden="1">'4 кл. '!$B$6:$L$34</definedName>
    <definedName name="_xlnm._FilterDatabase" localSheetId="1" hidden="1">'5 кл. '!$B$6:$K$35</definedName>
    <definedName name="_xlnm._FilterDatabase" localSheetId="2" hidden="1">'6 кл.'!$B$6:$L$35</definedName>
    <definedName name="_xlnm._FilterDatabase" localSheetId="3" hidden="1">'7 кл.'!$B$6:$L$35</definedName>
    <definedName name="_xlnm._FilterDatabase" localSheetId="4" hidden="1">'8 кл.'!$B$6:$L$35</definedName>
    <definedName name="_xlnm._FilterDatabase" localSheetId="5" hidden="1">'9 кл.'!$B$6:$L$35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I7" i="8" l="1"/>
  <c r="I8" i="8"/>
  <c r="I9" i="8"/>
  <c r="I10" i="8"/>
  <c r="K10" i="8" s="1"/>
  <c r="I7" i="7"/>
  <c r="K7" i="7" s="1"/>
  <c r="I8" i="7"/>
  <c r="K8" i="7" s="1"/>
  <c r="I9" i="7"/>
  <c r="K9" i="7" s="1"/>
  <c r="I10" i="7"/>
  <c r="K10" i="7" s="1"/>
  <c r="I11" i="7"/>
  <c r="K11" i="7" s="1"/>
  <c r="I12" i="7"/>
  <c r="I13" i="7"/>
  <c r="K13" i="7" s="1"/>
  <c r="I14" i="7"/>
  <c r="K14" i="7" s="1"/>
  <c r="I15" i="7"/>
  <c r="K15" i="7" s="1"/>
  <c r="I16" i="7"/>
  <c r="K16" i="7" s="1"/>
  <c r="I17" i="7"/>
  <c r="I18" i="7"/>
  <c r="K18" i="7" s="1"/>
  <c r="I19" i="7"/>
  <c r="K19" i="7" s="1"/>
  <c r="I20" i="7"/>
  <c r="I21" i="7"/>
  <c r="K21" i="7" s="1"/>
  <c r="I22" i="7"/>
  <c r="K22" i="7" s="1"/>
  <c r="I7" i="3"/>
  <c r="I8" i="3"/>
  <c r="K24" i="11"/>
  <c r="K25" i="11"/>
  <c r="K28" i="11"/>
  <c r="K29" i="11"/>
  <c r="K32" i="11"/>
  <c r="K33" i="11"/>
  <c r="K36" i="11"/>
  <c r="K37" i="11"/>
  <c r="I19" i="11"/>
  <c r="I20" i="11"/>
  <c r="I21" i="11"/>
  <c r="I22" i="11"/>
  <c r="I23" i="11"/>
  <c r="K23" i="11" s="1"/>
  <c r="I24" i="11"/>
  <c r="I25" i="11"/>
  <c r="I26" i="11"/>
  <c r="K26" i="11" s="1"/>
  <c r="I27" i="11"/>
  <c r="K27" i="11" s="1"/>
  <c r="I28" i="11"/>
  <c r="I29" i="11"/>
  <c r="I30" i="11"/>
  <c r="K30" i="11" s="1"/>
  <c r="I31" i="11"/>
  <c r="K31" i="11" s="1"/>
  <c r="I32" i="11"/>
  <c r="I33" i="11"/>
  <c r="I34" i="11"/>
  <c r="K34" i="11" s="1"/>
  <c r="I35" i="11"/>
  <c r="K35" i="11" s="1"/>
  <c r="I36" i="11"/>
  <c r="I37" i="11"/>
  <c r="I38" i="11"/>
  <c r="K38" i="11" s="1"/>
  <c r="I7" i="5"/>
  <c r="I8" i="5"/>
  <c r="I9" i="5"/>
  <c r="K9" i="5" s="1"/>
  <c r="I10" i="5"/>
  <c r="K10" i="5" s="1"/>
  <c r="I11" i="5"/>
  <c r="K11" i="5" s="1"/>
  <c r="I12" i="5"/>
  <c r="K7" i="5"/>
  <c r="K8" i="5"/>
  <c r="K12" i="5"/>
  <c r="I7" i="10"/>
  <c r="I8" i="10"/>
  <c r="I9" i="10"/>
  <c r="K9" i="10" s="1"/>
  <c r="I10" i="10"/>
  <c r="K10" i="10" s="1"/>
  <c r="I11" i="10"/>
  <c r="I12" i="10"/>
  <c r="I13" i="10"/>
  <c r="K13" i="10" s="1"/>
  <c r="I14" i="10"/>
  <c r="K14" i="10" s="1"/>
  <c r="I15" i="10"/>
  <c r="I16" i="10"/>
  <c r="I17" i="10"/>
  <c r="K17" i="10" s="1"/>
  <c r="I18" i="10"/>
  <c r="K18" i="10" s="1"/>
  <c r="I19" i="10"/>
  <c r="I20" i="10"/>
  <c r="I21" i="10"/>
  <c r="K21" i="10" s="1"/>
  <c r="K7" i="10"/>
  <c r="K8" i="10"/>
  <c r="K11" i="10"/>
  <c r="K12" i="10"/>
  <c r="K15" i="10"/>
  <c r="K16" i="10"/>
  <c r="K19" i="10"/>
  <c r="K20" i="10"/>
  <c r="K9" i="8"/>
  <c r="K8" i="8"/>
  <c r="K7" i="8"/>
  <c r="K20" i="7"/>
  <c r="K17" i="7"/>
  <c r="K12" i="7"/>
  <c r="K8" i="3"/>
  <c r="K7" i="3"/>
  <c r="I73" i="9" l="1"/>
  <c r="K73" i="9" s="1"/>
  <c r="I72" i="9"/>
  <c r="K72" i="9" s="1"/>
  <c r="I71" i="9"/>
  <c r="K71" i="9" s="1"/>
  <c r="I70" i="9"/>
  <c r="K70" i="9" s="1"/>
  <c r="I69" i="9"/>
  <c r="K69" i="9" s="1"/>
  <c r="I68" i="9"/>
  <c r="K68" i="9" s="1"/>
  <c r="I67" i="9"/>
  <c r="K67" i="9" s="1"/>
  <c r="I66" i="9"/>
  <c r="K66" i="9" s="1"/>
  <c r="I65" i="9"/>
  <c r="K65" i="9" s="1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I50" i="9"/>
  <c r="K50" i="9" s="1"/>
  <c r="K49" i="9"/>
  <c r="I49" i="9"/>
  <c r="I48" i="9"/>
  <c r="K48" i="9" s="1"/>
  <c r="I47" i="9"/>
  <c r="K47" i="9" s="1"/>
  <c r="I46" i="9"/>
  <c r="K46" i="9" s="1"/>
  <c r="K45" i="9"/>
  <c r="I45" i="9"/>
  <c r="I44" i="9"/>
  <c r="K44" i="9" s="1"/>
  <c r="I43" i="9"/>
  <c r="K43" i="9" s="1"/>
  <c r="I42" i="9"/>
  <c r="K42" i="9" s="1"/>
  <c r="K41" i="9"/>
  <c r="I41" i="9"/>
  <c r="I40" i="9"/>
  <c r="K40" i="9" s="1"/>
  <c r="I39" i="9"/>
  <c r="K39" i="9" s="1"/>
  <c r="I38" i="9"/>
  <c r="K38" i="9" s="1"/>
  <c r="K37" i="9"/>
  <c r="I37" i="9"/>
  <c r="I36" i="9"/>
  <c r="K36" i="9" s="1"/>
  <c r="I35" i="9"/>
  <c r="K35" i="9" s="1"/>
  <c r="I34" i="9"/>
  <c r="K34" i="9" s="1"/>
  <c r="K33" i="9"/>
  <c r="I33" i="9"/>
  <c r="I32" i="9"/>
  <c r="K32" i="9" s="1"/>
  <c r="I31" i="9"/>
  <c r="K31" i="9" s="1"/>
  <c r="I30" i="9"/>
  <c r="K30" i="9" s="1"/>
  <c r="K29" i="9"/>
  <c r="I29" i="9"/>
  <c r="I28" i="9"/>
  <c r="K28" i="9" s="1"/>
  <c r="I27" i="9"/>
  <c r="K27" i="9" s="1"/>
  <c r="I26" i="9"/>
  <c r="K26" i="9" s="1"/>
  <c r="K25" i="9"/>
  <c r="I25" i="9"/>
  <c r="I24" i="9"/>
  <c r="K24" i="9" s="1"/>
  <c r="I23" i="9"/>
  <c r="K23" i="9" s="1"/>
  <c r="I22" i="9"/>
  <c r="K22" i="9" s="1"/>
  <c r="K21" i="9"/>
  <c r="I21" i="9"/>
  <c r="I20" i="9"/>
  <c r="K20" i="9" s="1"/>
  <c r="I19" i="9"/>
  <c r="K19" i="9" s="1"/>
  <c r="I73" i="8"/>
  <c r="K73" i="8" s="1"/>
  <c r="K72" i="8"/>
  <c r="I72" i="8"/>
  <c r="I71" i="8"/>
  <c r="K71" i="8" s="1"/>
  <c r="I70" i="8"/>
  <c r="K70" i="8" s="1"/>
  <c r="I69" i="8"/>
  <c r="K69" i="8" s="1"/>
  <c r="K68" i="8"/>
  <c r="I68" i="8"/>
  <c r="I67" i="8"/>
  <c r="K67" i="8" s="1"/>
  <c r="I66" i="8"/>
  <c r="K66" i="8" s="1"/>
  <c r="I65" i="8"/>
  <c r="K65" i="8" s="1"/>
  <c r="K64" i="8"/>
  <c r="I64" i="8"/>
  <c r="I63" i="8"/>
  <c r="K63" i="8" s="1"/>
  <c r="I62" i="8"/>
  <c r="K62" i="8" s="1"/>
  <c r="I61" i="8"/>
  <c r="K61" i="8" s="1"/>
  <c r="K60" i="8"/>
  <c r="I60" i="8"/>
  <c r="I59" i="8"/>
  <c r="K59" i="8" s="1"/>
  <c r="I58" i="8"/>
  <c r="K58" i="8" s="1"/>
  <c r="I57" i="8"/>
  <c r="K57" i="8" s="1"/>
  <c r="K56" i="8"/>
  <c r="I56" i="8"/>
  <c r="I55" i="8"/>
  <c r="K55" i="8" s="1"/>
  <c r="I54" i="8"/>
  <c r="K54" i="8" s="1"/>
  <c r="I53" i="8"/>
  <c r="K53" i="8" s="1"/>
  <c r="K52" i="8"/>
  <c r="I52" i="8"/>
  <c r="I51" i="8"/>
  <c r="K51" i="8" s="1"/>
  <c r="I50" i="8"/>
  <c r="K50" i="8" s="1"/>
  <c r="I49" i="8"/>
  <c r="K49" i="8" s="1"/>
  <c r="K48" i="8"/>
  <c r="I48" i="8"/>
  <c r="I47" i="8"/>
  <c r="K47" i="8" s="1"/>
  <c r="I46" i="8"/>
  <c r="K46" i="8" s="1"/>
  <c r="I45" i="8"/>
  <c r="K45" i="8" s="1"/>
  <c r="K44" i="8"/>
  <c r="I44" i="8"/>
  <c r="I43" i="8"/>
  <c r="K43" i="8" s="1"/>
  <c r="I42" i="8"/>
  <c r="K42" i="8" s="1"/>
  <c r="I41" i="8"/>
  <c r="K41" i="8" s="1"/>
  <c r="K40" i="8"/>
  <c r="I40" i="8"/>
  <c r="I39" i="8"/>
  <c r="K39" i="8" s="1"/>
  <c r="I38" i="8"/>
  <c r="K38" i="8" s="1"/>
  <c r="I37" i="8"/>
  <c r="K37" i="8" s="1"/>
  <c r="K36" i="8"/>
  <c r="I36" i="8"/>
  <c r="I35" i="8"/>
  <c r="K35" i="8" s="1"/>
  <c r="I34" i="8"/>
  <c r="K34" i="8" s="1"/>
  <c r="I33" i="8"/>
  <c r="K33" i="8" s="1"/>
  <c r="K32" i="8"/>
  <c r="I32" i="8"/>
  <c r="I31" i="8"/>
  <c r="K31" i="8" s="1"/>
  <c r="I30" i="8"/>
  <c r="K30" i="8" s="1"/>
  <c r="I29" i="8"/>
  <c r="K29" i="8" s="1"/>
  <c r="K28" i="8"/>
  <c r="I28" i="8"/>
  <c r="I27" i="8"/>
  <c r="K27" i="8" s="1"/>
  <c r="I26" i="8"/>
  <c r="K26" i="8" s="1"/>
  <c r="I25" i="8"/>
  <c r="K25" i="8" s="1"/>
  <c r="K24" i="8"/>
  <c r="I24" i="8"/>
  <c r="I23" i="8"/>
  <c r="K23" i="8" s="1"/>
  <c r="I22" i="8"/>
  <c r="K22" i="8" s="1"/>
  <c r="I21" i="8"/>
  <c r="K21" i="8" s="1"/>
  <c r="K20" i="8"/>
  <c r="I20" i="8"/>
  <c r="I19" i="8"/>
  <c r="K19" i="8" s="1"/>
  <c r="I18" i="8"/>
  <c r="K18" i="8" s="1"/>
  <c r="I17" i="8"/>
  <c r="K17" i="8" s="1"/>
  <c r="K16" i="8"/>
  <c r="I16" i="8"/>
  <c r="I15" i="8"/>
  <c r="K15" i="8" s="1"/>
  <c r="I14" i="8"/>
  <c r="K14" i="8" s="1"/>
  <c r="I13" i="8"/>
  <c r="K13" i="8" s="1"/>
  <c r="K12" i="8"/>
  <c r="I12" i="8"/>
  <c r="I11" i="8"/>
  <c r="K11" i="8" s="1"/>
  <c r="I73" i="7"/>
  <c r="K73" i="7" s="1"/>
  <c r="I72" i="7"/>
  <c r="K72" i="7" s="1"/>
  <c r="I71" i="7"/>
  <c r="K71" i="7" s="1"/>
  <c r="I70" i="7"/>
  <c r="K70" i="7" s="1"/>
  <c r="K69" i="7"/>
  <c r="I69" i="7"/>
  <c r="I68" i="7"/>
  <c r="K68" i="7" s="1"/>
  <c r="K67" i="7"/>
  <c r="I67" i="7"/>
  <c r="I66" i="7"/>
  <c r="K66" i="7" s="1"/>
  <c r="I65" i="7"/>
  <c r="K65" i="7" s="1"/>
  <c r="I64" i="7"/>
  <c r="K64" i="7" s="1"/>
  <c r="I63" i="7"/>
  <c r="K63" i="7" s="1"/>
  <c r="I62" i="7"/>
  <c r="K62" i="7" s="1"/>
  <c r="K61" i="7"/>
  <c r="I61" i="7"/>
  <c r="I60" i="7"/>
  <c r="K60" i="7" s="1"/>
  <c r="K59" i="7"/>
  <c r="I59" i="7"/>
  <c r="I58" i="7"/>
  <c r="K58" i="7" s="1"/>
  <c r="I57" i="7"/>
  <c r="K57" i="7" s="1"/>
  <c r="I56" i="7"/>
  <c r="K56" i="7" s="1"/>
  <c r="I55" i="7"/>
  <c r="K55" i="7" s="1"/>
  <c r="I54" i="7"/>
  <c r="K54" i="7" s="1"/>
  <c r="K53" i="7"/>
  <c r="I53" i="7"/>
  <c r="I52" i="7"/>
  <c r="K52" i="7" s="1"/>
  <c r="K51" i="7"/>
  <c r="I51" i="7"/>
  <c r="I50" i="7"/>
  <c r="K50" i="7" s="1"/>
  <c r="I49" i="7"/>
  <c r="K49" i="7" s="1"/>
  <c r="I48" i="7"/>
  <c r="K48" i="7" s="1"/>
  <c r="I47" i="7"/>
  <c r="K47" i="7" s="1"/>
  <c r="I46" i="7"/>
  <c r="K46" i="7" s="1"/>
  <c r="K45" i="7"/>
  <c r="I45" i="7"/>
  <c r="I44" i="7"/>
  <c r="K44" i="7" s="1"/>
  <c r="K43" i="7"/>
  <c r="I43" i="7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73" i="6"/>
  <c r="K73" i="6" s="1"/>
  <c r="I72" i="6"/>
  <c r="K72" i="6" s="1"/>
  <c r="I71" i="6"/>
  <c r="K71" i="6" s="1"/>
  <c r="I70" i="6"/>
  <c r="K70" i="6" s="1"/>
  <c r="I69" i="6"/>
  <c r="K69" i="6" s="1"/>
  <c r="I68" i="6"/>
  <c r="K68" i="6" s="1"/>
  <c r="I67" i="6"/>
  <c r="K67" i="6" s="1"/>
  <c r="I66" i="6"/>
  <c r="K66" i="6" s="1"/>
  <c r="I65" i="6"/>
  <c r="K65" i="6" s="1"/>
  <c r="I64" i="6"/>
  <c r="K64" i="6" s="1"/>
  <c r="I63" i="6"/>
  <c r="K63" i="6" s="1"/>
  <c r="I62" i="6"/>
  <c r="K62" i="6" s="1"/>
  <c r="I61" i="6"/>
  <c r="K61" i="6" s="1"/>
  <c r="I60" i="6"/>
  <c r="K60" i="6" s="1"/>
  <c r="I59" i="6"/>
  <c r="K59" i="6" s="1"/>
  <c r="I58" i="6"/>
  <c r="K58" i="6" s="1"/>
  <c r="I57" i="6"/>
  <c r="K57" i="6" s="1"/>
  <c r="I56" i="6"/>
  <c r="K56" i="6" s="1"/>
  <c r="I55" i="6"/>
  <c r="K55" i="6" s="1"/>
  <c r="I54" i="6"/>
  <c r="K54" i="6" s="1"/>
  <c r="I53" i="6"/>
  <c r="K53" i="6" s="1"/>
  <c r="I52" i="6"/>
  <c r="K52" i="6" s="1"/>
  <c r="I51" i="6"/>
  <c r="K51" i="6" s="1"/>
  <c r="I50" i="6"/>
  <c r="K50" i="6" s="1"/>
  <c r="I49" i="6"/>
  <c r="K49" i="6" s="1"/>
  <c r="I48" i="6"/>
  <c r="K48" i="6" s="1"/>
  <c r="I47" i="6"/>
  <c r="K47" i="6" s="1"/>
  <c r="I46" i="6"/>
  <c r="K46" i="6" s="1"/>
  <c r="I45" i="6"/>
  <c r="K45" i="6" s="1"/>
  <c r="I44" i="6"/>
  <c r="K44" i="6" s="1"/>
  <c r="I43" i="6"/>
  <c r="K43" i="6" s="1"/>
  <c r="I42" i="6"/>
  <c r="K42" i="6" s="1"/>
  <c r="I41" i="6"/>
  <c r="K41" i="6" s="1"/>
  <c r="I40" i="6"/>
  <c r="K40" i="6" s="1"/>
  <c r="I39" i="6"/>
  <c r="K39" i="6" s="1"/>
  <c r="I38" i="6"/>
  <c r="K38" i="6" s="1"/>
  <c r="I37" i="6"/>
  <c r="K37" i="6" s="1"/>
  <c r="I36" i="6"/>
  <c r="K36" i="6" s="1"/>
  <c r="I35" i="6"/>
  <c r="K35" i="6" s="1"/>
  <c r="I34" i="6"/>
  <c r="K34" i="6" s="1"/>
  <c r="I33" i="6"/>
  <c r="K33" i="6" s="1"/>
  <c r="I32" i="6"/>
  <c r="K32" i="6" s="1"/>
  <c r="I31" i="6"/>
  <c r="K31" i="6" s="1"/>
  <c r="I30" i="6"/>
  <c r="K30" i="6" s="1"/>
  <c r="I29" i="6"/>
  <c r="K29" i="6" s="1"/>
  <c r="I28" i="6"/>
  <c r="K28" i="6" s="1"/>
  <c r="I27" i="6"/>
  <c r="K27" i="6" s="1"/>
  <c r="I26" i="6"/>
  <c r="K26" i="6" s="1"/>
  <c r="I25" i="6"/>
  <c r="K25" i="6" s="1"/>
  <c r="I24" i="6"/>
  <c r="K24" i="6" s="1"/>
  <c r="I23" i="6"/>
  <c r="K23" i="6" s="1"/>
  <c r="I22" i="6"/>
  <c r="K22" i="6" s="1"/>
  <c r="I21" i="6"/>
  <c r="K21" i="6" s="1"/>
  <c r="I20" i="6"/>
  <c r="K20" i="6" s="1"/>
  <c r="I19" i="6"/>
  <c r="K19" i="6" s="1"/>
  <c r="I18" i="6"/>
  <c r="K18" i="6" s="1"/>
  <c r="I17" i="6"/>
  <c r="K17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0" i="6"/>
  <c r="K10" i="6" s="1"/>
  <c r="I9" i="6"/>
  <c r="K9" i="6" s="1"/>
  <c r="I8" i="6"/>
  <c r="K8" i="6" s="1"/>
  <c r="I73" i="5"/>
  <c r="K73" i="5" s="1"/>
  <c r="I72" i="5"/>
  <c r="K72" i="5" s="1"/>
  <c r="I71" i="5"/>
  <c r="K71" i="5" s="1"/>
  <c r="I70" i="5"/>
  <c r="K70" i="5" s="1"/>
  <c r="I69" i="5"/>
  <c r="K69" i="5" s="1"/>
  <c r="I68" i="5"/>
  <c r="K68" i="5" s="1"/>
  <c r="I67" i="5"/>
  <c r="K67" i="5" s="1"/>
  <c r="I66" i="5"/>
  <c r="K66" i="5" s="1"/>
  <c r="I65" i="5"/>
  <c r="K65" i="5" s="1"/>
  <c r="I64" i="5"/>
  <c r="K64" i="5" s="1"/>
  <c r="I63" i="5"/>
  <c r="K63" i="5" s="1"/>
  <c r="I62" i="5"/>
  <c r="K62" i="5" s="1"/>
  <c r="I61" i="5"/>
  <c r="K61" i="5" s="1"/>
  <c r="I60" i="5"/>
  <c r="K60" i="5" s="1"/>
  <c r="I59" i="5"/>
  <c r="K59" i="5" s="1"/>
  <c r="I58" i="5"/>
  <c r="K58" i="5" s="1"/>
  <c r="I57" i="5"/>
  <c r="K57" i="5" s="1"/>
  <c r="I56" i="5"/>
  <c r="K56" i="5" s="1"/>
  <c r="I55" i="5"/>
  <c r="K55" i="5" s="1"/>
  <c r="I54" i="5"/>
  <c r="K54" i="5" s="1"/>
  <c r="I53" i="5"/>
  <c r="K53" i="5" s="1"/>
  <c r="I52" i="5"/>
  <c r="K52" i="5" s="1"/>
  <c r="I51" i="5"/>
  <c r="K51" i="5" s="1"/>
  <c r="I50" i="5"/>
  <c r="K50" i="5" s="1"/>
  <c r="I49" i="5"/>
  <c r="K49" i="5" s="1"/>
  <c r="I48" i="5"/>
  <c r="K48" i="5" s="1"/>
  <c r="I47" i="5"/>
  <c r="K47" i="5" s="1"/>
  <c r="I46" i="5"/>
  <c r="K46" i="5" s="1"/>
  <c r="I45" i="5"/>
  <c r="K45" i="5" s="1"/>
  <c r="I44" i="5"/>
  <c r="K44" i="5" s="1"/>
  <c r="I43" i="5"/>
  <c r="K43" i="5" s="1"/>
  <c r="I42" i="5"/>
  <c r="K42" i="5" s="1"/>
  <c r="K41" i="5"/>
  <c r="I41" i="5"/>
  <c r="I40" i="5"/>
  <c r="K40" i="5" s="1"/>
  <c r="I39" i="5"/>
  <c r="K39" i="5" s="1"/>
  <c r="I38" i="5"/>
  <c r="K38" i="5" s="1"/>
  <c r="K37" i="5"/>
  <c r="I37" i="5"/>
  <c r="I36" i="5"/>
  <c r="K36" i="5" s="1"/>
  <c r="I35" i="5"/>
  <c r="K35" i="5" s="1"/>
  <c r="I34" i="5"/>
  <c r="K34" i="5" s="1"/>
  <c r="K33" i="5"/>
  <c r="I33" i="5"/>
  <c r="I32" i="5"/>
  <c r="K32" i="5" s="1"/>
  <c r="I31" i="5"/>
  <c r="K31" i="5" s="1"/>
  <c r="I30" i="5"/>
  <c r="K30" i="5" s="1"/>
  <c r="K29" i="5"/>
  <c r="I29" i="5"/>
  <c r="I28" i="5"/>
  <c r="K28" i="5" s="1"/>
  <c r="I27" i="5"/>
  <c r="K27" i="5" s="1"/>
  <c r="I26" i="5"/>
  <c r="K26" i="5" s="1"/>
  <c r="K25" i="5"/>
  <c r="I25" i="5"/>
  <c r="I24" i="5"/>
  <c r="K24" i="5" s="1"/>
  <c r="I23" i="5"/>
  <c r="K23" i="5" s="1"/>
  <c r="I22" i="5"/>
  <c r="K22" i="5" s="1"/>
  <c r="K21" i="5"/>
  <c r="I21" i="5"/>
  <c r="I20" i="5"/>
  <c r="K20" i="5" s="1"/>
  <c r="I19" i="5"/>
  <c r="K19" i="5" s="1"/>
  <c r="I18" i="5"/>
  <c r="K18" i="5" s="1"/>
  <c r="K17" i="5"/>
  <c r="I17" i="5"/>
  <c r="I16" i="5"/>
  <c r="K16" i="5" s="1"/>
  <c r="I15" i="5"/>
  <c r="K15" i="5" s="1"/>
  <c r="I14" i="5"/>
  <c r="K14" i="5" s="1"/>
  <c r="K13" i="5"/>
  <c r="I13" i="5"/>
  <c r="I73" i="3"/>
  <c r="K73" i="3" s="1"/>
  <c r="I72" i="3"/>
  <c r="K72" i="3" s="1"/>
  <c r="I71" i="3"/>
  <c r="K71" i="3" s="1"/>
  <c r="I70" i="3"/>
  <c r="K70" i="3" s="1"/>
  <c r="I69" i="3"/>
  <c r="K69" i="3" s="1"/>
  <c r="I68" i="3"/>
  <c r="K68" i="3" s="1"/>
  <c r="I67" i="3"/>
  <c r="K67" i="3" s="1"/>
  <c r="I66" i="3"/>
  <c r="K66" i="3" s="1"/>
  <c r="I65" i="3"/>
  <c r="K65" i="3" s="1"/>
  <c r="I64" i="3"/>
  <c r="K64" i="3" s="1"/>
  <c r="I63" i="3"/>
  <c r="K63" i="3" s="1"/>
  <c r="I62" i="3"/>
  <c r="K62" i="3" s="1"/>
  <c r="I61" i="3"/>
  <c r="K61" i="3" s="1"/>
  <c r="I60" i="3"/>
  <c r="K60" i="3" s="1"/>
  <c r="I59" i="3"/>
  <c r="K59" i="3" s="1"/>
  <c r="I58" i="3"/>
  <c r="K58" i="3" s="1"/>
  <c r="I57" i="3"/>
  <c r="K57" i="3" s="1"/>
  <c r="I56" i="3"/>
  <c r="K56" i="3" s="1"/>
  <c r="I55" i="3"/>
  <c r="K55" i="3" s="1"/>
  <c r="I54" i="3"/>
  <c r="K54" i="3" s="1"/>
  <c r="I53" i="3"/>
  <c r="K53" i="3" s="1"/>
  <c r="I52" i="3"/>
  <c r="K52" i="3" s="1"/>
  <c r="I51" i="3"/>
  <c r="K51" i="3" s="1"/>
  <c r="I50" i="3"/>
  <c r="K50" i="3" s="1"/>
  <c r="I49" i="3"/>
  <c r="K49" i="3" s="1"/>
  <c r="I48" i="3"/>
  <c r="K48" i="3" s="1"/>
  <c r="I47" i="3"/>
  <c r="K47" i="3" s="1"/>
  <c r="I46" i="3"/>
  <c r="K46" i="3" s="1"/>
  <c r="I45" i="3"/>
  <c r="K45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0" i="3"/>
  <c r="K10" i="3" s="1"/>
  <c r="I9" i="3"/>
  <c r="K9" i="3" s="1"/>
  <c r="I73" i="10"/>
  <c r="K73" i="10" s="1"/>
  <c r="I72" i="10"/>
  <c r="K72" i="10" s="1"/>
  <c r="I71" i="10"/>
  <c r="K71" i="10" s="1"/>
  <c r="I70" i="10"/>
  <c r="K70" i="10" s="1"/>
  <c r="I69" i="10"/>
  <c r="K69" i="10" s="1"/>
  <c r="I68" i="10"/>
  <c r="K68" i="10" s="1"/>
  <c r="I67" i="10"/>
  <c r="K67" i="10" s="1"/>
  <c r="I66" i="10"/>
  <c r="K66" i="10" s="1"/>
  <c r="I65" i="10"/>
  <c r="K65" i="10" s="1"/>
  <c r="I64" i="10"/>
  <c r="K64" i="10" s="1"/>
  <c r="I63" i="10"/>
  <c r="K63" i="10" s="1"/>
  <c r="I62" i="10"/>
  <c r="K62" i="10" s="1"/>
  <c r="I61" i="10"/>
  <c r="K61" i="10" s="1"/>
  <c r="I60" i="10"/>
  <c r="K60" i="10" s="1"/>
  <c r="I59" i="10"/>
  <c r="K59" i="10" s="1"/>
  <c r="I58" i="10"/>
  <c r="K58" i="10" s="1"/>
  <c r="I57" i="10"/>
  <c r="K57" i="10" s="1"/>
  <c r="I56" i="10"/>
  <c r="K56" i="10" s="1"/>
  <c r="I55" i="10"/>
  <c r="K55" i="10" s="1"/>
  <c r="I54" i="10"/>
  <c r="K54" i="10" s="1"/>
  <c r="I53" i="10"/>
  <c r="K53" i="10" s="1"/>
  <c r="I52" i="10"/>
  <c r="K52" i="10" s="1"/>
  <c r="I51" i="10"/>
  <c r="K51" i="10" s="1"/>
  <c r="I50" i="10"/>
  <c r="K50" i="10" s="1"/>
  <c r="I49" i="10"/>
  <c r="K49" i="10" s="1"/>
  <c r="I48" i="10"/>
  <c r="K48" i="10" s="1"/>
  <c r="I47" i="10"/>
  <c r="K47" i="10" s="1"/>
  <c r="I46" i="10"/>
  <c r="K46" i="10" s="1"/>
  <c r="I45" i="10"/>
  <c r="K45" i="10" s="1"/>
  <c r="I44" i="10"/>
  <c r="K44" i="10" s="1"/>
  <c r="I43" i="10"/>
  <c r="K43" i="10" s="1"/>
  <c r="I42" i="10"/>
  <c r="K42" i="10" s="1"/>
  <c r="I41" i="10"/>
  <c r="K41" i="10" s="1"/>
  <c r="I40" i="10"/>
  <c r="K40" i="10" s="1"/>
  <c r="I39" i="10"/>
  <c r="K39" i="10" s="1"/>
  <c r="I38" i="10"/>
  <c r="K38" i="10" s="1"/>
  <c r="I37" i="10"/>
  <c r="K37" i="10" s="1"/>
  <c r="I36" i="10"/>
  <c r="K36" i="10" s="1"/>
  <c r="I35" i="10"/>
  <c r="K35" i="10" s="1"/>
  <c r="I34" i="10"/>
  <c r="K34" i="10" s="1"/>
  <c r="I33" i="10"/>
  <c r="K33" i="10" s="1"/>
  <c r="I32" i="10"/>
  <c r="K32" i="10" s="1"/>
  <c r="I31" i="10"/>
  <c r="K31" i="10" s="1"/>
  <c r="I30" i="10"/>
  <c r="K30" i="10" s="1"/>
  <c r="I29" i="10"/>
  <c r="K29" i="10" s="1"/>
  <c r="I28" i="10"/>
  <c r="K28" i="10" s="1"/>
  <c r="I27" i="10"/>
  <c r="K27" i="10" s="1"/>
  <c r="I26" i="10"/>
  <c r="K26" i="10" s="1"/>
  <c r="I25" i="10"/>
  <c r="K25" i="10" s="1"/>
  <c r="I24" i="10"/>
  <c r="K24" i="10" s="1"/>
  <c r="I23" i="10"/>
  <c r="K23" i="10" s="1"/>
  <c r="I22" i="10"/>
  <c r="K22" i="10" s="1"/>
  <c r="K53" i="11"/>
  <c r="I8" i="11"/>
  <c r="K8" i="11" s="1"/>
  <c r="I9" i="11"/>
  <c r="K9" i="11" s="1"/>
  <c r="I10" i="11"/>
  <c r="K10" i="11" s="1"/>
  <c r="I11" i="11"/>
  <c r="K11" i="11" s="1"/>
  <c r="I12" i="11"/>
  <c r="K12" i="11" s="1"/>
  <c r="I13" i="11"/>
  <c r="K13" i="11" s="1"/>
  <c r="I14" i="11"/>
  <c r="K14" i="11" s="1"/>
  <c r="I15" i="11"/>
  <c r="K15" i="11" s="1"/>
  <c r="I16" i="11"/>
  <c r="K16" i="11" s="1"/>
  <c r="I17" i="11"/>
  <c r="K17" i="11" s="1"/>
  <c r="I18" i="11"/>
  <c r="K18" i="11" s="1"/>
  <c r="K19" i="11"/>
  <c r="K20" i="11"/>
  <c r="K21" i="11"/>
  <c r="K22" i="11"/>
  <c r="I39" i="11"/>
  <c r="K39" i="11" s="1"/>
  <c r="I40" i="11"/>
  <c r="K40" i="11" s="1"/>
  <c r="I41" i="11"/>
  <c r="K41" i="11" s="1"/>
  <c r="I42" i="11"/>
  <c r="K42" i="11" s="1"/>
  <c r="I43" i="11"/>
  <c r="K43" i="11" s="1"/>
  <c r="I44" i="11"/>
  <c r="K44" i="11" s="1"/>
  <c r="I45" i="11"/>
  <c r="K45" i="11" s="1"/>
  <c r="I46" i="11"/>
  <c r="K46" i="11" s="1"/>
  <c r="I47" i="11"/>
  <c r="K47" i="11" s="1"/>
  <c r="I48" i="11"/>
  <c r="K48" i="11" s="1"/>
  <c r="I49" i="11"/>
  <c r="K49" i="11" s="1"/>
  <c r="I50" i="11"/>
  <c r="K50" i="11" s="1"/>
  <c r="I51" i="11"/>
  <c r="K51" i="11" s="1"/>
  <c r="I52" i="11"/>
  <c r="K52" i="11" s="1"/>
  <c r="I53" i="11"/>
  <c r="I54" i="11"/>
  <c r="K54" i="11" s="1"/>
  <c r="I55" i="11"/>
  <c r="K55" i="11" s="1"/>
  <c r="I56" i="11"/>
  <c r="K56" i="11" s="1"/>
  <c r="I57" i="11"/>
  <c r="K57" i="11" s="1"/>
  <c r="I58" i="11"/>
  <c r="K58" i="11" s="1"/>
  <c r="I59" i="11"/>
  <c r="K59" i="11" s="1"/>
  <c r="I60" i="11"/>
  <c r="K60" i="11" s="1"/>
  <c r="I61" i="11"/>
  <c r="K61" i="11" s="1"/>
  <c r="I62" i="11"/>
  <c r="K62" i="11" s="1"/>
  <c r="I63" i="11"/>
  <c r="K63" i="11" s="1"/>
  <c r="I64" i="11"/>
  <c r="K64" i="11" s="1"/>
  <c r="I65" i="11"/>
  <c r="K65" i="11" s="1"/>
  <c r="I66" i="11"/>
  <c r="K66" i="11" s="1"/>
  <c r="I67" i="11"/>
  <c r="K67" i="11" s="1"/>
  <c r="I68" i="11"/>
  <c r="K68" i="11" s="1"/>
  <c r="I69" i="11"/>
  <c r="K69" i="11" s="1"/>
  <c r="I70" i="11"/>
  <c r="K70" i="11" s="1"/>
  <c r="I71" i="11"/>
  <c r="K71" i="11" s="1"/>
  <c r="I72" i="11"/>
  <c r="K72" i="11" s="1"/>
  <c r="I73" i="11"/>
  <c r="K73" i="11" s="1"/>
  <c r="I7" i="11"/>
  <c r="K7" i="11" l="1"/>
  <c r="I74" i="9" l="1"/>
  <c r="K74" i="9" s="1"/>
  <c r="I74" i="8"/>
  <c r="K74" i="8" s="1"/>
  <c r="I74" i="7"/>
  <c r="K74" i="7" s="1"/>
  <c r="I74" i="6"/>
  <c r="K74" i="6" s="1"/>
</calcChain>
</file>

<file path=xl/sharedStrings.xml><?xml version="1.0" encoding="utf-8"?>
<sst xmlns="http://schemas.openxmlformats.org/spreadsheetml/2006/main" count="842" uniqueCount="339">
  <si>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</si>
  <si>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</si>
  <si>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</si>
  <si>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</si>
  <si>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</si>
  <si>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</si>
  <si>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</si>
  <si>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</si>
  <si>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</si>
  <si>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</si>
  <si>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</si>
  <si>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</si>
  <si>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</si>
  <si>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</si>
  <si>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</si>
  <si>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</si>
  <si>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</si>
  <si>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</si>
  <si>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</si>
  <si>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</si>
  <si>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</si>
  <si>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</si>
  <si>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</si>
  <si>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</si>
  <si>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</si>
  <si>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</si>
  <si>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</si>
  <si>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</si>
  <si>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</si>
  <si>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</si>
  <si>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</si>
  <si>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</si>
  <si>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</si>
  <si>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</si>
  <si>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</si>
  <si>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</si>
  <si>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</si>
  <si>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</si>
  <si>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</si>
  <si>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</si>
  <si>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</si>
  <si>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</si>
  <si>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</si>
  <si>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</si>
  <si>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</si>
  <si>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</si>
  <si>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</si>
  <si>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</si>
  <si>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</si>
  <si>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</si>
  <si>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</si>
  <si>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</si>
  <si>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</si>
  <si>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</si>
  <si>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</si>
  <si>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</si>
  <si>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</si>
  <si>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</si>
  <si>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</si>
  <si>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</si>
  <si>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</si>
  <si>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</si>
  <si>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</si>
  <si>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</si>
  <si>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</si>
  <si>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</si>
  <si>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</si>
  <si>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</si>
  <si>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</si>
  <si>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</si>
  <si>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</si>
  <si>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</si>
  <si>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</si>
  <si>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</si>
  <si>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</si>
  <si>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</si>
  <si>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</si>
  <si>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</si>
  <si>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</si>
  <si>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</si>
  <si>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</si>
  <si>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</si>
  <si>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</si>
  <si>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</si>
  <si>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</si>
  <si>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</si>
  <si>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</si>
  <si>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</si>
  <si>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</si>
  <si>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</si>
  <si>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</si>
  <si>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</si>
  <si>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</si>
  <si>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</si>
  <si>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</si>
  <si>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</si>
  <si>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</si>
  <si>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</si>
  <si>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</si>
  <si>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</si>
  <si>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</si>
  <si>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</si>
  <si>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</si>
  <si>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</si>
  <si>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</si>
  <si>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</si>
  <si>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1 к приказу управления образования администрации г.Назарово от 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</si>
  <si>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</si>
  <si>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</si>
  <si>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</si>
  <si>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</si>
  <si>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</si>
  <si>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</si>
  <si>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</si>
  <si>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Бозганов</t>
  </si>
  <si>
    <t>Ярослав</t>
  </si>
  <si>
    <t>Денисовия</t>
  </si>
  <si>
    <t>м</t>
  </si>
  <si>
    <t>Вишнеев</t>
  </si>
  <si>
    <t>Артем</t>
  </si>
  <si>
    <t>Александрович</t>
  </si>
  <si>
    <t>Гулеев</t>
  </si>
  <si>
    <t>Александр</t>
  </si>
  <si>
    <t>Елсукова</t>
  </si>
  <si>
    <t>Александра</t>
  </si>
  <si>
    <t>ж</t>
  </si>
  <si>
    <t>Емельянов</t>
  </si>
  <si>
    <t>Илья</t>
  </si>
  <si>
    <t>Владимирович</t>
  </si>
  <si>
    <t>Малахов</t>
  </si>
  <si>
    <t>Михаил</t>
  </si>
  <si>
    <t>Сергеевич</t>
  </si>
  <si>
    <t>Мурухтанова</t>
  </si>
  <si>
    <t>Анна</t>
  </si>
  <si>
    <t>Михайловна</t>
  </si>
  <si>
    <t>Пошейко</t>
  </si>
  <si>
    <t>Варвара</t>
  </si>
  <si>
    <t>Янисовна</t>
  </si>
  <si>
    <t>Пухов</t>
  </si>
  <si>
    <t>Матвей</t>
  </si>
  <si>
    <t>Смирнов</t>
  </si>
  <si>
    <t>Евгеньевич</t>
  </si>
  <si>
    <t>Федосов</t>
  </si>
  <si>
    <t>Роман</t>
  </si>
  <si>
    <t>Чаплыгина</t>
  </si>
  <si>
    <t>Дарья</t>
  </si>
  <si>
    <t>Чичков</t>
  </si>
  <si>
    <t>Семен</t>
  </si>
  <si>
    <t>Игоревич</t>
  </si>
  <si>
    <t>Соколова</t>
  </si>
  <si>
    <t>Шкредова</t>
  </si>
  <si>
    <t>Кристина</t>
  </si>
  <si>
    <t>Криволуцкая</t>
  </si>
  <si>
    <t>Карина</t>
  </si>
  <si>
    <t>Олеговна</t>
  </si>
  <si>
    <t>Алексеевна</t>
  </si>
  <si>
    <t>Александровна</t>
  </si>
  <si>
    <t>Алексеевич</t>
  </si>
  <si>
    <t>Максимовна</t>
  </si>
  <si>
    <t>10</t>
  </si>
  <si>
    <t>25</t>
  </si>
  <si>
    <t>Итоговые результаты школьного этапа всероссийской олимпиады школьников по  русскому языку</t>
  </si>
  <si>
    <t>20</t>
  </si>
  <si>
    <t>18</t>
  </si>
  <si>
    <t>13</t>
  </si>
  <si>
    <t>14</t>
  </si>
  <si>
    <t>15</t>
  </si>
  <si>
    <t>12</t>
  </si>
  <si>
    <t>23</t>
  </si>
  <si>
    <t>22</t>
  </si>
  <si>
    <t>Завьялова</t>
  </si>
  <si>
    <t>Вероника</t>
  </si>
  <si>
    <t>Викторовна</t>
  </si>
  <si>
    <t>участник</t>
  </si>
  <si>
    <t>Круглова Светлана Ивановна</t>
  </si>
  <si>
    <t xml:space="preserve">Клименко </t>
  </si>
  <si>
    <t xml:space="preserve">Иван </t>
  </si>
  <si>
    <t>Тимофеевич</t>
  </si>
  <si>
    <t>Мареловцев</t>
  </si>
  <si>
    <t>Никита</t>
  </si>
  <si>
    <t>призер</t>
  </si>
  <si>
    <t>43</t>
  </si>
  <si>
    <t xml:space="preserve">Матчишина </t>
  </si>
  <si>
    <t>Милана</t>
  </si>
  <si>
    <t>Владимировна</t>
  </si>
  <si>
    <t>победитель</t>
  </si>
  <si>
    <t>45</t>
  </si>
  <si>
    <t xml:space="preserve">Прокопьева </t>
  </si>
  <si>
    <t>Ева</t>
  </si>
  <si>
    <t>3</t>
  </si>
  <si>
    <t>Соловьева</t>
  </si>
  <si>
    <t>Нелли</t>
  </si>
  <si>
    <t>Ивановна</t>
  </si>
  <si>
    <t>7</t>
  </si>
  <si>
    <t>Дробушевская Ольга Васильевна</t>
  </si>
  <si>
    <t xml:space="preserve">Чухряева </t>
  </si>
  <si>
    <t>Полина</t>
  </si>
  <si>
    <t>Валерьевна</t>
  </si>
  <si>
    <t>1.</t>
  </si>
  <si>
    <t>Лялина</t>
  </si>
  <si>
    <t>Анастасия</t>
  </si>
  <si>
    <t>Цветцих</t>
  </si>
  <si>
    <t>Елизавета</t>
  </si>
  <si>
    <t>3.</t>
  </si>
  <si>
    <t>Панина</t>
  </si>
  <si>
    <t>Инесса</t>
  </si>
  <si>
    <t>4.</t>
  </si>
  <si>
    <t xml:space="preserve">Карпенко </t>
  </si>
  <si>
    <t>Дмитриевна</t>
  </si>
  <si>
    <t>5.</t>
  </si>
  <si>
    <t>Федорова</t>
  </si>
  <si>
    <t>11</t>
  </si>
  <si>
    <t>Матчишина</t>
  </si>
  <si>
    <t>Алина</t>
  </si>
  <si>
    <t>9</t>
  </si>
  <si>
    <t>Васильев</t>
  </si>
  <si>
    <t>8</t>
  </si>
  <si>
    <t>Сытик</t>
  </si>
  <si>
    <t xml:space="preserve">Юлия </t>
  </si>
  <si>
    <t>6</t>
  </si>
  <si>
    <t>Мулл</t>
  </si>
  <si>
    <t>Валерия</t>
  </si>
  <si>
    <t>5</t>
  </si>
  <si>
    <t>10.</t>
  </si>
  <si>
    <t>Дроздова</t>
  </si>
  <si>
    <t>Оксана</t>
  </si>
  <si>
    <t>4</t>
  </si>
  <si>
    <t>11.</t>
  </si>
  <si>
    <t>Артемова</t>
  </si>
  <si>
    <t>12.</t>
  </si>
  <si>
    <t>Кустова</t>
  </si>
  <si>
    <t>2</t>
  </si>
  <si>
    <t xml:space="preserve">Гусева </t>
  </si>
  <si>
    <t>Евненьевна</t>
  </si>
  <si>
    <t>0</t>
  </si>
  <si>
    <t>Максимов</t>
  </si>
  <si>
    <t xml:space="preserve">Грызунова </t>
  </si>
  <si>
    <t>Любовь</t>
  </si>
  <si>
    <t>Евгеньевна</t>
  </si>
  <si>
    <t>Спиридонова</t>
  </si>
  <si>
    <t>Сергеевна</t>
  </si>
  <si>
    <t>Зенькова</t>
  </si>
  <si>
    <t>Виктория</t>
  </si>
  <si>
    <t xml:space="preserve">Дробушевский </t>
  </si>
  <si>
    <t xml:space="preserve">Максим </t>
  </si>
  <si>
    <t>Викторович</t>
  </si>
  <si>
    <t>Васильева</t>
  </si>
  <si>
    <t>Юлия</t>
  </si>
  <si>
    <t>Николаевна</t>
  </si>
  <si>
    <t>Селиверстова</t>
  </si>
  <si>
    <t>Андреевна</t>
  </si>
  <si>
    <t>24</t>
  </si>
  <si>
    <t>Барбакова</t>
  </si>
  <si>
    <t>Артёмовна</t>
  </si>
  <si>
    <t>28</t>
  </si>
  <si>
    <t>Чебурова Надежда Николаевна</t>
  </si>
  <si>
    <t>Борисов</t>
  </si>
  <si>
    <t>Захар</t>
  </si>
  <si>
    <t>Андреевич</t>
  </si>
  <si>
    <t>Гусева</t>
  </si>
  <si>
    <t>Коноплёва</t>
  </si>
  <si>
    <t>Ульяна</t>
  </si>
  <si>
    <t>29</t>
  </si>
  <si>
    <t>Лялин</t>
  </si>
  <si>
    <t>Максим</t>
  </si>
  <si>
    <t>Манцырев</t>
  </si>
  <si>
    <t>Константин</t>
  </si>
  <si>
    <t>1</t>
  </si>
  <si>
    <t>Манцырева</t>
  </si>
  <si>
    <t>Мачикин</t>
  </si>
  <si>
    <t>Евгений</t>
  </si>
  <si>
    <t>Миронов</t>
  </si>
  <si>
    <t>Кирилл</t>
  </si>
  <si>
    <t>Мякота</t>
  </si>
  <si>
    <t>Николай</t>
  </si>
  <si>
    <t>Назарова</t>
  </si>
  <si>
    <t>Елисавета</t>
  </si>
  <si>
    <t>Падерина</t>
  </si>
  <si>
    <t>Софья</t>
  </si>
  <si>
    <t>Родин</t>
  </si>
  <si>
    <t>Суханьков</t>
  </si>
  <si>
    <t>Ткачук</t>
  </si>
  <si>
    <t>Финагеева</t>
  </si>
  <si>
    <t>Калинина Надежда Анатольевна</t>
  </si>
  <si>
    <t xml:space="preserve">Бакулин </t>
  </si>
  <si>
    <t>Яценко Ольга Валериевна</t>
  </si>
  <si>
    <t>Боравкова</t>
  </si>
  <si>
    <t>Теплякова</t>
  </si>
  <si>
    <t>Федоровна</t>
  </si>
  <si>
    <t>Питерский</t>
  </si>
  <si>
    <t>Иван</t>
  </si>
  <si>
    <t>Данилова</t>
  </si>
  <si>
    <t>Валентина</t>
  </si>
  <si>
    <t>Поляков</t>
  </si>
  <si>
    <t>Глеб</t>
  </si>
  <si>
    <t>Лесников</t>
  </si>
  <si>
    <t>Егор</t>
  </si>
  <si>
    <t>Копанев</t>
  </si>
  <si>
    <t>Андрей</t>
  </si>
  <si>
    <t>Янисович</t>
  </si>
  <si>
    <t xml:space="preserve">Малеев </t>
  </si>
  <si>
    <t>Алабина</t>
  </si>
  <si>
    <t xml:space="preserve">Виктория </t>
  </si>
  <si>
    <t>Борисевич</t>
  </si>
  <si>
    <t>Наталья</t>
  </si>
  <si>
    <t>Волкова</t>
  </si>
  <si>
    <t>Екатерина</t>
  </si>
  <si>
    <t>Яценко Ольга валериевна</t>
  </si>
  <si>
    <t xml:space="preserve">Воробьева </t>
  </si>
  <si>
    <t>Епифанова</t>
  </si>
  <si>
    <t>Ковалева</t>
  </si>
  <si>
    <t>Мария</t>
  </si>
  <si>
    <t>Дощечкин</t>
  </si>
  <si>
    <t>Алехин</t>
  </si>
  <si>
    <t>Билокрыла</t>
  </si>
  <si>
    <t>Ксения</t>
  </si>
  <si>
    <t>Зуева</t>
  </si>
  <si>
    <t>47</t>
  </si>
  <si>
    <t>Кобякова</t>
  </si>
  <si>
    <t>Павловна</t>
  </si>
  <si>
    <t xml:space="preserve">Колосовский </t>
  </si>
  <si>
    <t>Ланько</t>
  </si>
  <si>
    <t>Махнева</t>
  </si>
  <si>
    <t>Павлова</t>
  </si>
  <si>
    <t>Арина</t>
  </si>
  <si>
    <t>Решетов</t>
  </si>
  <si>
    <t>Павлович</t>
  </si>
  <si>
    <t>34</t>
  </si>
  <si>
    <t>Селиванов</t>
  </si>
  <si>
    <t>Константинович</t>
  </si>
  <si>
    <t>17</t>
  </si>
  <si>
    <t>Торгашева</t>
  </si>
  <si>
    <t>Марина</t>
  </si>
  <si>
    <t>Васильевна</t>
  </si>
  <si>
    <t>44</t>
  </si>
  <si>
    <t>Итоговые результаты школьного этапа всероссийской олимпиады школьников по русскому языку</t>
  </si>
  <si>
    <t>Итоговые результаты школьного этапа всероссийской олимпиады школьников порусскому языку</t>
  </si>
  <si>
    <t>36</t>
  </si>
  <si>
    <t>Максимович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</si>
</sst>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9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0" borderId="0"/>
    <xf numFmtId="0" fontId="20" fillId="0" borderId="0">
      <alignment vertical="top"/>
      <protection locked="0"/>
    </xf>
    <xf numFmtId="0" fontId="2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</cellStyleXfs>
  <cellXfs count="10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Border="1" applyAlignment="1">
      <alignment horizontal="left"/>
    </xf>
    <xf numFmtId="0" fontId="22" fillId="0" borderId="13" xfId="0" applyFont="1" applyBorder="1"/>
    <xf numFmtId="165" fontId="22" fillId="0" borderId="13" xfId="0" applyNumberFormat="1" applyFont="1" applyBorder="1"/>
    <xf numFmtId="49" fontId="22" fillId="0" borderId="13" xfId="0" applyNumberFormat="1" applyFont="1" applyBorder="1" applyAlignment="1">
      <alignment horizontal="left"/>
    </xf>
    <xf numFmtId="165" fontId="22" fillId="0" borderId="13" xfId="0" applyNumberFormat="1" applyFont="1" applyBorder="1" applyAlignment="1">
      <alignment horizontal="left"/>
    </xf>
    <xf numFmtId="165" fontId="22" fillId="0" borderId="13" xfId="0" applyNumberFormat="1" applyFont="1" applyBorder="1" applyAlignment="1">
      <alignment vertical="justify"/>
    </xf>
    <xf numFmtId="1" fontId="22" fillId="0" borderId="13" xfId="0" applyNumberFormat="1" applyFont="1" applyBorder="1" applyAlignment="1">
      <alignment horizontal="left"/>
    </xf>
    <xf numFmtId="0" fontId="22" fillId="0" borderId="13" xfId="39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center"/>
    </xf>
    <xf numFmtId="0" fontId="22" fillId="0" borderId="13" xfId="41" applyFont="1" applyBorder="1" applyAlignment="1">
      <alignment horizontal="left" vertical="top"/>
    </xf>
    <xf numFmtId="0" fontId="22" fillId="0" borderId="13" xfId="40" applyFont="1" applyBorder="1" applyAlignment="1">
      <alignment horizontal="left" vertical="top"/>
    </xf>
    <xf numFmtId="0" fontId="25" fillId="0" borderId="13" xfId="42" applyNumberFormat="1" applyFont="1" applyFill="1" applyBorder="1" applyAlignment="1" applyProtection="1"/>
    <xf numFmtId="9" fontId="22" fillId="0" borderId="13" xfId="0" applyNumberFormat="1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1" fontId="22" fillId="0" borderId="0" xfId="0" applyNumberFormat="1" applyFont="1" applyAlignment="1">
      <alignment horizontal="left"/>
    </xf>
    <xf numFmtId="9" fontId="22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Alignment="1">
      <alignment wrapText="1"/>
    </xf>
    <xf numFmtId="0" fontId="22" fillId="0" borderId="13" xfId="42" applyNumberFormat="1" applyFont="1" applyFill="1" applyBorder="1" applyAlignment="1" applyProtection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24" borderId="13" xfId="0" applyFont="1" applyFill="1" applyBorder="1" applyAlignment="1">
      <alignment horizontal="center" vertical="center" wrapText="1"/>
    </xf>
    <xf numFmtId="1" fontId="27" fillId="24" borderId="13" xfId="0" applyNumberFormat="1" applyFont="1" applyFill="1" applyBorder="1" applyAlignment="1">
      <alignment horizontal="center" vertical="center" wrapText="1"/>
    </xf>
    <xf numFmtId="165" fontId="27" fillId="24" borderId="13" xfId="0" applyNumberFormat="1" applyFont="1" applyFill="1" applyBorder="1" applyAlignment="1">
      <alignment horizontal="center" vertical="center" wrapText="1"/>
    </xf>
    <xf numFmtId="9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3" xfId="0" applyFont="1" applyBorder="1"/>
    <xf numFmtId="165" fontId="22" fillId="0" borderId="13" xfId="0" applyNumberFormat="1" applyFont="1" applyBorder="1"/>
    <xf numFmtId="49" fontId="22" fillId="0" borderId="13" xfId="0" applyNumberFormat="1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0" fontId="25" fillId="0" borderId="13" xfId="42" applyNumberFormat="1" applyFont="1" applyFill="1" applyBorder="1" applyAlignment="1" applyProtection="1"/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3" xfId="0" applyFont="1" applyBorder="1"/>
    <xf numFmtId="165" fontId="22" fillId="0" borderId="13" xfId="0" applyNumberFormat="1" applyFont="1" applyBorder="1"/>
    <xf numFmtId="49" fontId="22" fillId="0" borderId="13" xfId="0" applyNumberFormat="1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0" fontId="22" fillId="0" borderId="13" xfId="39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49" fontId="22" fillId="0" borderId="13" xfId="0" applyNumberFormat="1" applyFont="1" applyBorder="1" applyAlignment="1">
      <alignment horizontal="center"/>
    </xf>
    <xf numFmtId="0" fontId="25" fillId="0" borderId="13" xfId="42" applyNumberFormat="1" applyFont="1" applyFill="1" applyBorder="1" applyAlignment="1" applyProtection="1"/>
    <xf numFmtId="9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3" xfId="0" applyFont="1" applyBorder="1"/>
    <xf numFmtId="165" fontId="22" fillId="0" borderId="13" xfId="0" applyNumberFormat="1" applyFont="1" applyBorder="1"/>
    <xf numFmtId="49" fontId="22" fillId="0" borderId="13" xfId="0" applyNumberFormat="1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0" fontId="22" fillId="0" borderId="13" xfId="39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49" fontId="22" fillId="0" borderId="13" xfId="0" applyNumberFormat="1" applyFont="1" applyBorder="1" applyAlignment="1">
      <alignment horizontal="center"/>
    </xf>
    <xf numFmtId="0" fontId="22" fillId="0" borderId="13" xfId="42" applyNumberFormat="1" applyFont="1" applyFill="1" applyBorder="1" applyAlignment="1" applyProtection="1"/>
    <xf numFmtId="9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49" fontId="22" fillId="0" borderId="13" xfId="0" applyNumberFormat="1" applyFont="1" applyBorder="1" applyAlignment="1">
      <alignment horizontal="center"/>
    </xf>
    <xf numFmtId="0" fontId="22" fillId="0" borderId="13" xfId="42" applyNumberFormat="1" applyFont="1" applyFill="1" applyBorder="1" applyAlignment="1" applyProtection="1"/>
    <xf numFmtId="9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Border="1" applyAlignment="1">
      <alignment horizontal="left"/>
    </xf>
    <xf numFmtId="0" fontId="22" fillId="0" borderId="13" xfId="0" applyFont="1" applyBorder="1"/>
    <xf numFmtId="165" fontId="22" fillId="0" borderId="13" xfId="0" applyNumberFormat="1" applyFont="1" applyBorder="1"/>
    <xf numFmtId="49" fontId="22" fillId="0" borderId="13" xfId="0" applyNumberFormat="1" applyFont="1" applyBorder="1" applyAlignment="1">
      <alignment horizontal="left"/>
    </xf>
    <xf numFmtId="165" fontId="22" fillId="0" borderId="13" xfId="0" applyNumberFormat="1" applyFont="1" applyBorder="1" applyAlignment="1">
      <alignment horizontal="left"/>
    </xf>
    <xf numFmtId="165" fontId="22" fillId="0" borderId="13" xfId="0" applyNumberFormat="1" applyFont="1" applyBorder="1" applyAlignment="1">
      <alignment vertical="justify"/>
    </xf>
    <xf numFmtId="1" fontId="22" fillId="0" borderId="13" xfId="0" applyNumberFormat="1" applyFont="1" applyBorder="1" applyAlignment="1">
      <alignment horizontal="left"/>
    </xf>
    <xf numFmtId="0" fontId="22" fillId="0" borderId="13" xfId="39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center"/>
    </xf>
    <xf numFmtId="0" fontId="22" fillId="0" borderId="13" xfId="41" applyFont="1" applyBorder="1" applyAlignment="1">
      <alignment horizontal="left" vertical="top"/>
    </xf>
    <xf numFmtId="0" fontId="22" fillId="0" borderId="13" xfId="40" applyFont="1" applyBorder="1" applyAlignment="1">
      <alignment horizontal="left" vertical="top"/>
    </xf>
    <xf numFmtId="0" fontId="25" fillId="0" borderId="13" xfId="42" applyNumberFormat="1" applyFont="1" applyFill="1" applyBorder="1" applyAlignment="1" applyProtection="1"/>
    <xf numFmtId="0" fontId="22" fillId="0" borderId="13" xfId="42" applyNumberFormat="1" applyFont="1" applyFill="1" applyBorder="1" applyAlignment="1" applyProtection="1"/>
    <xf numFmtId="9" fontId="22" fillId="0" borderId="13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 3 2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zoomScale="90" zoomScaleNormal="90" workbookViewId="0">
      <pane ySplit="6" topLeftCell="A7" activePane="bottomLeft" state="frozen"/>
      <selection pane="bottomLeft" activeCell="H14" sqref="H14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4.33203125" style="17" customWidth="1"/>
    <col min="13" max="13" width="34.3320312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106</v>
      </c>
    </row>
    <row r="2" spans="1:13" s="10" customFormat="1" ht="16.5" customHeight="1" x14ac:dyDescent="0.25">
      <c r="A2" s="104" t="s">
        <v>161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s="10" customFormat="1" ht="16.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3" s="10" customFormat="1" ht="16.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23" t="s">
        <v>114</v>
      </c>
      <c r="C7" s="42" t="s">
        <v>115</v>
      </c>
      <c r="D7" s="23" t="s">
        <v>116</v>
      </c>
      <c r="E7" s="18" t="s">
        <v>117</v>
      </c>
      <c r="F7" s="23" t="s">
        <v>13</v>
      </c>
      <c r="G7" s="54" t="s">
        <v>159</v>
      </c>
      <c r="H7" s="26"/>
      <c r="I7" s="30">
        <f t="shared" ref="I7:I18" si="0">G7+H7</f>
        <v>10</v>
      </c>
      <c r="J7" s="26">
        <v>33</v>
      </c>
      <c r="K7" s="49">
        <f t="shared" ref="K7:K22" si="1">I7/J7</f>
        <v>0.30303030303030304</v>
      </c>
      <c r="L7" s="23" t="s">
        <v>283</v>
      </c>
      <c r="M7" s="23"/>
    </row>
    <row r="8" spans="1:13" s="35" customFormat="1" ht="17.25" customHeight="1" x14ac:dyDescent="0.3">
      <c r="A8" s="20">
        <v>2</v>
      </c>
      <c r="B8" s="27" t="s">
        <v>118</v>
      </c>
      <c r="C8" s="28" t="s">
        <v>119</v>
      </c>
      <c r="D8" s="28" t="s">
        <v>120</v>
      </c>
      <c r="E8" s="18" t="s">
        <v>117</v>
      </c>
      <c r="F8" s="91" t="s">
        <v>13</v>
      </c>
      <c r="G8" s="54" t="s">
        <v>166</v>
      </c>
      <c r="H8" s="26"/>
      <c r="I8" s="30">
        <f t="shared" si="0"/>
        <v>15</v>
      </c>
      <c r="J8" s="94">
        <v>33</v>
      </c>
      <c r="K8" s="49">
        <f t="shared" si="1"/>
        <v>0.45454545454545453</v>
      </c>
      <c r="L8" s="91" t="s">
        <v>283</v>
      </c>
      <c r="M8" s="23"/>
    </row>
    <row r="9" spans="1:13" s="35" customFormat="1" ht="17.25" customHeight="1" x14ac:dyDescent="0.3">
      <c r="A9" s="51">
        <v>3</v>
      </c>
      <c r="B9" s="26" t="s">
        <v>121</v>
      </c>
      <c r="C9" s="26" t="s">
        <v>122</v>
      </c>
      <c r="D9" s="26" t="s">
        <v>120</v>
      </c>
      <c r="E9" s="18" t="s">
        <v>117</v>
      </c>
      <c r="F9" s="91" t="s">
        <v>13</v>
      </c>
      <c r="G9" s="54" t="s">
        <v>159</v>
      </c>
      <c r="H9" s="26"/>
      <c r="I9" s="30">
        <f t="shared" si="0"/>
        <v>10</v>
      </c>
      <c r="J9" s="94">
        <v>33</v>
      </c>
      <c r="K9" s="49">
        <f t="shared" si="1"/>
        <v>0.30303030303030304</v>
      </c>
      <c r="L9" s="91" t="s">
        <v>283</v>
      </c>
      <c r="M9" s="23"/>
    </row>
    <row r="10" spans="1:13" s="35" customFormat="1" ht="17.25" customHeight="1" x14ac:dyDescent="0.3">
      <c r="A10" s="51">
        <v>4</v>
      </c>
      <c r="B10" s="21" t="s">
        <v>123</v>
      </c>
      <c r="C10" s="21" t="s">
        <v>124</v>
      </c>
      <c r="D10" s="21" t="s">
        <v>156</v>
      </c>
      <c r="E10" s="18" t="s">
        <v>125</v>
      </c>
      <c r="F10" s="91" t="s">
        <v>13</v>
      </c>
      <c r="G10" s="54" t="s">
        <v>163</v>
      </c>
      <c r="H10" s="26"/>
      <c r="I10" s="30">
        <f t="shared" si="0"/>
        <v>18</v>
      </c>
      <c r="J10" s="94">
        <v>33</v>
      </c>
      <c r="K10" s="49">
        <f t="shared" si="1"/>
        <v>0.54545454545454541</v>
      </c>
      <c r="L10" s="91" t="s">
        <v>283</v>
      </c>
      <c r="M10" s="23"/>
    </row>
    <row r="11" spans="1:13" s="35" customFormat="1" ht="17.25" customHeight="1" x14ac:dyDescent="0.3">
      <c r="A11" s="51">
        <v>5</v>
      </c>
      <c r="B11" s="21" t="s">
        <v>126</v>
      </c>
      <c r="C11" s="21" t="s">
        <v>127</v>
      </c>
      <c r="D11" s="21" t="s">
        <v>128</v>
      </c>
      <c r="E11" s="18" t="s">
        <v>117</v>
      </c>
      <c r="F11" s="91" t="s">
        <v>13</v>
      </c>
      <c r="G11" s="54" t="s">
        <v>163</v>
      </c>
      <c r="H11" s="26"/>
      <c r="I11" s="30">
        <f t="shared" si="0"/>
        <v>18</v>
      </c>
      <c r="J11" s="94">
        <v>33</v>
      </c>
      <c r="K11" s="49">
        <f t="shared" si="1"/>
        <v>0.54545454545454541</v>
      </c>
      <c r="L11" s="91" t="s">
        <v>283</v>
      </c>
      <c r="M11" s="23"/>
    </row>
    <row r="12" spans="1:13" s="35" customFormat="1" ht="17.25" customHeight="1" x14ac:dyDescent="0.3">
      <c r="A12" s="51">
        <v>6</v>
      </c>
      <c r="B12" s="21" t="s">
        <v>129</v>
      </c>
      <c r="C12" s="21" t="s">
        <v>130</v>
      </c>
      <c r="D12" s="21" t="s">
        <v>131</v>
      </c>
      <c r="E12" s="18" t="s">
        <v>117</v>
      </c>
      <c r="F12" s="91" t="s">
        <v>6</v>
      </c>
      <c r="G12" s="54" t="s">
        <v>168</v>
      </c>
      <c r="H12" s="26"/>
      <c r="I12" s="30">
        <f t="shared" si="0"/>
        <v>23</v>
      </c>
      <c r="J12" s="94">
        <v>33</v>
      </c>
      <c r="K12" s="49">
        <f t="shared" si="1"/>
        <v>0.69696969696969702</v>
      </c>
      <c r="L12" s="91" t="s">
        <v>283</v>
      </c>
      <c r="M12" s="23"/>
    </row>
    <row r="13" spans="1:13" s="35" customFormat="1" ht="17.25" customHeight="1" x14ac:dyDescent="0.3">
      <c r="A13" s="51">
        <v>7</v>
      </c>
      <c r="B13" s="27" t="s">
        <v>132</v>
      </c>
      <c r="C13" s="28" t="s">
        <v>133</v>
      </c>
      <c r="D13" s="28" t="s">
        <v>134</v>
      </c>
      <c r="E13" s="18" t="s">
        <v>125</v>
      </c>
      <c r="F13" s="91" t="s">
        <v>13</v>
      </c>
      <c r="G13" s="54" t="s">
        <v>164</v>
      </c>
      <c r="H13" s="26"/>
      <c r="I13" s="30">
        <f t="shared" si="0"/>
        <v>13</v>
      </c>
      <c r="J13" s="94">
        <v>33</v>
      </c>
      <c r="K13" s="49">
        <f t="shared" si="1"/>
        <v>0.39393939393939392</v>
      </c>
      <c r="L13" s="91" t="s">
        <v>283</v>
      </c>
      <c r="M13" s="23"/>
    </row>
    <row r="14" spans="1:13" s="35" customFormat="1" ht="17.25" customHeight="1" x14ac:dyDescent="0.3">
      <c r="A14" s="51">
        <v>8</v>
      </c>
      <c r="B14" s="21" t="s">
        <v>135</v>
      </c>
      <c r="C14" s="21" t="s">
        <v>136</v>
      </c>
      <c r="D14" s="21" t="s">
        <v>137</v>
      </c>
      <c r="E14" s="18" t="s">
        <v>125</v>
      </c>
      <c r="F14" s="91" t="s">
        <v>13</v>
      </c>
      <c r="G14" s="54" t="s">
        <v>165</v>
      </c>
      <c r="H14" s="26"/>
      <c r="I14" s="30">
        <f t="shared" si="0"/>
        <v>14</v>
      </c>
      <c r="J14" s="94">
        <v>33</v>
      </c>
      <c r="K14" s="49">
        <f t="shared" si="1"/>
        <v>0.42424242424242425</v>
      </c>
      <c r="L14" s="91" t="s">
        <v>283</v>
      </c>
      <c r="M14" s="23"/>
    </row>
    <row r="15" spans="1:13" s="35" customFormat="1" ht="17.25" customHeight="1" x14ac:dyDescent="0.3">
      <c r="A15" s="51">
        <v>9</v>
      </c>
      <c r="B15" s="21" t="s">
        <v>138</v>
      </c>
      <c r="C15" s="21" t="s">
        <v>139</v>
      </c>
      <c r="D15" s="21" t="s">
        <v>157</v>
      </c>
      <c r="E15" s="18" t="s">
        <v>117</v>
      </c>
      <c r="F15" s="91" t="s">
        <v>13</v>
      </c>
      <c r="G15" s="54" t="s">
        <v>167</v>
      </c>
      <c r="H15" s="26"/>
      <c r="I15" s="30">
        <f t="shared" si="0"/>
        <v>12</v>
      </c>
      <c r="J15" s="94">
        <v>33</v>
      </c>
      <c r="K15" s="49">
        <f t="shared" si="1"/>
        <v>0.36363636363636365</v>
      </c>
      <c r="L15" s="54" t="s">
        <v>283</v>
      </c>
      <c r="M15" s="23"/>
    </row>
    <row r="16" spans="1:13" s="35" customFormat="1" ht="17.25" customHeight="1" x14ac:dyDescent="0.3">
      <c r="A16" s="51">
        <v>10</v>
      </c>
      <c r="B16" s="21" t="s">
        <v>140</v>
      </c>
      <c r="C16" s="21" t="s">
        <v>130</v>
      </c>
      <c r="D16" s="21" t="s">
        <v>141</v>
      </c>
      <c r="E16" s="18" t="s">
        <v>117</v>
      </c>
      <c r="F16" s="23" t="s">
        <v>6</v>
      </c>
      <c r="G16" s="54" t="s">
        <v>160</v>
      </c>
      <c r="H16" s="26"/>
      <c r="I16" s="30">
        <f t="shared" si="0"/>
        <v>25</v>
      </c>
      <c r="J16" s="94">
        <v>33</v>
      </c>
      <c r="K16" s="49">
        <f t="shared" si="1"/>
        <v>0.75757575757575757</v>
      </c>
      <c r="L16" s="54" t="s">
        <v>283</v>
      </c>
      <c r="M16" s="23"/>
    </row>
    <row r="17" spans="1:13" s="35" customFormat="1" ht="17.25" customHeight="1" x14ac:dyDescent="0.3">
      <c r="A17" s="51">
        <v>11</v>
      </c>
      <c r="B17" s="21" t="s">
        <v>142</v>
      </c>
      <c r="C17" s="21" t="s">
        <v>143</v>
      </c>
      <c r="D17" s="21" t="s">
        <v>128</v>
      </c>
      <c r="E17" s="18" t="s">
        <v>117</v>
      </c>
      <c r="F17" s="23" t="s">
        <v>13</v>
      </c>
      <c r="G17" s="54" t="s">
        <v>164</v>
      </c>
      <c r="H17" s="26"/>
      <c r="I17" s="30">
        <f t="shared" si="0"/>
        <v>13</v>
      </c>
      <c r="J17" s="94">
        <v>33</v>
      </c>
      <c r="K17" s="49">
        <f t="shared" si="1"/>
        <v>0.39393939393939392</v>
      </c>
      <c r="L17" s="54" t="s">
        <v>283</v>
      </c>
      <c r="M17" s="23"/>
    </row>
    <row r="18" spans="1:13" s="35" customFormat="1" ht="17.25" customHeight="1" x14ac:dyDescent="0.3">
      <c r="A18" s="51">
        <v>12</v>
      </c>
      <c r="B18" s="21" t="s">
        <v>144</v>
      </c>
      <c r="C18" s="21" t="s">
        <v>145</v>
      </c>
      <c r="D18" s="21" t="s">
        <v>155</v>
      </c>
      <c r="E18" s="18" t="s">
        <v>125</v>
      </c>
      <c r="F18" s="23" t="s">
        <v>6</v>
      </c>
      <c r="G18" s="54" t="s">
        <v>162</v>
      </c>
      <c r="H18" s="26"/>
      <c r="I18" s="30">
        <f t="shared" si="0"/>
        <v>20</v>
      </c>
      <c r="J18" s="94">
        <v>33</v>
      </c>
      <c r="K18" s="49">
        <f t="shared" si="1"/>
        <v>0.60606060606060608</v>
      </c>
      <c r="L18" s="54" t="s">
        <v>283</v>
      </c>
      <c r="M18" s="23"/>
    </row>
    <row r="19" spans="1:13" s="35" customFormat="1" ht="17.25" customHeight="1" x14ac:dyDescent="0.3">
      <c r="A19" s="51">
        <v>13</v>
      </c>
      <c r="B19" s="23" t="s">
        <v>146</v>
      </c>
      <c r="C19" s="23" t="s">
        <v>147</v>
      </c>
      <c r="D19" s="33" t="s">
        <v>148</v>
      </c>
      <c r="E19" s="18" t="s">
        <v>117</v>
      </c>
      <c r="F19" s="91" t="s">
        <v>6</v>
      </c>
      <c r="G19" s="54" t="s">
        <v>169</v>
      </c>
      <c r="H19" s="26"/>
      <c r="I19" s="98">
        <f t="shared" ref="I19:I38" si="2">G19+H19</f>
        <v>22</v>
      </c>
      <c r="J19" s="94">
        <v>33</v>
      </c>
      <c r="K19" s="49">
        <f t="shared" si="1"/>
        <v>0.66666666666666663</v>
      </c>
      <c r="L19" s="54" t="s">
        <v>283</v>
      </c>
      <c r="M19" s="23"/>
    </row>
    <row r="20" spans="1:13" s="35" customFormat="1" ht="17.25" customHeight="1" x14ac:dyDescent="0.3">
      <c r="A20" s="51">
        <v>14</v>
      </c>
      <c r="B20" s="23" t="s">
        <v>149</v>
      </c>
      <c r="C20" s="23" t="s">
        <v>124</v>
      </c>
      <c r="D20" s="33" t="s">
        <v>158</v>
      </c>
      <c r="E20" s="18" t="s">
        <v>125</v>
      </c>
      <c r="F20" s="23" t="s">
        <v>13</v>
      </c>
      <c r="G20" s="54" t="s">
        <v>164</v>
      </c>
      <c r="H20" s="26"/>
      <c r="I20" s="98">
        <f t="shared" si="2"/>
        <v>13</v>
      </c>
      <c r="J20" s="94">
        <v>33</v>
      </c>
      <c r="K20" s="49">
        <f t="shared" si="1"/>
        <v>0.39393939393939392</v>
      </c>
      <c r="L20" s="54" t="s">
        <v>283</v>
      </c>
      <c r="M20" s="23"/>
    </row>
    <row r="21" spans="1:13" s="35" customFormat="1" ht="17.25" customHeight="1" x14ac:dyDescent="0.3">
      <c r="A21" s="51">
        <v>15</v>
      </c>
      <c r="B21" s="21" t="s">
        <v>150</v>
      </c>
      <c r="C21" s="21" t="s">
        <v>151</v>
      </c>
      <c r="D21" s="21" t="s">
        <v>120</v>
      </c>
      <c r="E21" s="18" t="s">
        <v>125</v>
      </c>
      <c r="F21" s="91" t="s">
        <v>13</v>
      </c>
      <c r="G21" s="54" t="s">
        <v>164</v>
      </c>
      <c r="H21" s="26"/>
      <c r="I21" s="98">
        <f t="shared" si="2"/>
        <v>13</v>
      </c>
      <c r="J21" s="94">
        <v>33</v>
      </c>
      <c r="K21" s="49">
        <f t="shared" si="1"/>
        <v>0.39393939393939392</v>
      </c>
      <c r="L21" s="54" t="s">
        <v>283</v>
      </c>
      <c r="M21" s="23"/>
    </row>
    <row r="22" spans="1:13" s="35" customFormat="1" ht="17.25" customHeight="1" x14ac:dyDescent="0.3">
      <c r="A22" s="51">
        <v>16</v>
      </c>
      <c r="B22" s="23" t="s">
        <v>152</v>
      </c>
      <c r="C22" s="33" t="s">
        <v>153</v>
      </c>
      <c r="D22" s="23" t="s">
        <v>154</v>
      </c>
      <c r="E22" s="18" t="s">
        <v>125</v>
      </c>
      <c r="F22" s="23" t="s">
        <v>6</v>
      </c>
      <c r="G22" s="54" t="s">
        <v>162</v>
      </c>
      <c r="H22" s="26"/>
      <c r="I22" s="98">
        <f t="shared" si="2"/>
        <v>20</v>
      </c>
      <c r="J22" s="94">
        <v>33</v>
      </c>
      <c r="K22" s="49">
        <f t="shared" si="1"/>
        <v>0.60606060606060608</v>
      </c>
      <c r="L22" s="54" t="s">
        <v>283</v>
      </c>
      <c r="M22" s="23"/>
    </row>
    <row r="23" spans="1:13" s="35" customFormat="1" ht="17.25" customHeight="1" x14ac:dyDescent="0.3">
      <c r="A23" s="51">
        <v>17</v>
      </c>
      <c r="B23" s="91" t="s">
        <v>252</v>
      </c>
      <c r="C23" s="102" t="s">
        <v>196</v>
      </c>
      <c r="D23" s="91" t="s">
        <v>253</v>
      </c>
      <c r="E23" s="50" t="s">
        <v>125</v>
      </c>
      <c r="F23" s="54" t="s">
        <v>6</v>
      </c>
      <c r="G23" s="54" t="s">
        <v>254</v>
      </c>
      <c r="H23" s="55"/>
      <c r="I23" s="98">
        <f t="shared" si="2"/>
        <v>28</v>
      </c>
      <c r="J23" s="94">
        <v>33</v>
      </c>
      <c r="K23" s="103">
        <f t="shared" ref="K23:K49" si="3">I23/J23</f>
        <v>0.84848484848484851</v>
      </c>
      <c r="L23" s="91" t="s">
        <v>255</v>
      </c>
      <c r="M23" s="23"/>
    </row>
    <row r="24" spans="1:13" s="35" customFormat="1" ht="17.25" customHeight="1" x14ac:dyDescent="0.3">
      <c r="A24" s="51">
        <v>18</v>
      </c>
      <c r="B24" s="95" t="s">
        <v>256</v>
      </c>
      <c r="C24" s="96" t="s">
        <v>257</v>
      </c>
      <c r="D24" s="96" t="s">
        <v>258</v>
      </c>
      <c r="E24" s="50" t="s">
        <v>117</v>
      </c>
      <c r="F24" s="54" t="s">
        <v>13</v>
      </c>
      <c r="G24" s="54" t="s">
        <v>222</v>
      </c>
      <c r="H24" s="55"/>
      <c r="I24" s="98">
        <f t="shared" si="2"/>
        <v>5</v>
      </c>
      <c r="J24" s="94">
        <v>33</v>
      </c>
      <c r="K24" s="103">
        <f t="shared" si="3"/>
        <v>0.15151515151515152</v>
      </c>
      <c r="L24" s="90" t="s">
        <v>255</v>
      </c>
      <c r="M24" s="23"/>
    </row>
    <row r="25" spans="1:13" s="35" customFormat="1" ht="17.25" customHeight="1" x14ac:dyDescent="0.3">
      <c r="A25" s="51">
        <v>19</v>
      </c>
      <c r="B25" s="55" t="s">
        <v>259</v>
      </c>
      <c r="C25" s="55" t="s">
        <v>242</v>
      </c>
      <c r="D25" s="55" t="s">
        <v>238</v>
      </c>
      <c r="E25" s="50" t="s">
        <v>125</v>
      </c>
      <c r="F25" s="91" t="s">
        <v>13</v>
      </c>
      <c r="G25" s="54" t="s">
        <v>167</v>
      </c>
      <c r="H25" s="55"/>
      <c r="I25" s="98">
        <f t="shared" si="2"/>
        <v>12</v>
      </c>
      <c r="J25" s="94">
        <v>33</v>
      </c>
      <c r="K25" s="103">
        <f t="shared" si="3"/>
        <v>0.36363636363636365</v>
      </c>
      <c r="L25" s="90" t="s">
        <v>255</v>
      </c>
      <c r="M25" s="23"/>
    </row>
    <row r="26" spans="1:13" s="35" customFormat="1" ht="17.25" customHeight="1" x14ac:dyDescent="0.3">
      <c r="A26" s="51">
        <v>20</v>
      </c>
      <c r="B26" s="52" t="s">
        <v>260</v>
      </c>
      <c r="C26" s="52" t="s">
        <v>261</v>
      </c>
      <c r="D26" s="52" t="s">
        <v>158</v>
      </c>
      <c r="E26" s="50" t="s">
        <v>125</v>
      </c>
      <c r="F26" s="54" t="s">
        <v>5</v>
      </c>
      <c r="G26" s="54" t="s">
        <v>262</v>
      </c>
      <c r="H26" s="55"/>
      <c r="I26" s="98">
        <f t="shared" si="2"/>
        <v>29</v>
      </c>
      <c r="J26" s="94">
        <v>33</v>
      </c>
      <c r="K26" s="103">
        <f t="shared" si="3"/>
        <v>0.87878787878787878</v>
      </c>
      <c r="L26" s="53" t="s">
        <v>255</v>
      </c>
      <c r="M26" s="23"/>
    </row>
    <row r="27" spans="1:13" s="35" customFormat="1" ht="17.25" customHeight="1" x14ac:dyDescent="0.3">
      <c r="A27" s="51">
        <v>21</v>
      </c>
      <c r="B27" s="89" t="s">
        <v>263</v>
      </c>
      <c r="C27" s="89" t="s">
        <v>264</v>
      </c>
      <c r="D27" s="89" t="s">
        <v>120</v>
      </c>
      <c r="E27" s="50" t="s">
        <v>117</v>
      </c>
      <c r="F27" s="54" t="s">
        <v>13</v>
      </c>
      <c r="G27" s="54" t="s">
        <v>189</v>
      </c>
      <c r="H27" s="55"/>
      <c r="I27" s="98">
        <f t="shared" si="2"/>
        <v>3</v>
      </c>
      <c r="J27" s="94">
        <v>33</v>
      </c>
      <c r="K27" s="103">
        <f t="shared" si="3"/>
        <v>9.0909090909090912E-2</v>
      </c>
      <c r="L27" s="90" t="s">
        <v>255</v>
      </c>
      <c r="M27" s="23"/>
    </row>
    <row r="28" spans="1:13" s="35" customFormat="1" ht="17.25" customHeight="1" x14ac:dyDescent="0.3">
      <c r="A28" s="51">
        <v>22</v>
      </c>
      <c r="B28" s="89" t="s">
        <v>265</v>
      </c>
      <c r="C28" s="89" t="s">
        <v>266</v>
      </c>
      <c r="D28" s="89" t="s">
        <v>157</v>
      </c>
      <c r="E28" s="50" t="s">
        <v>117</v>
      </c>
      <c r="F28" s="91" t="s">
        <v>13</v>
      </c>
      <c r="G28" s="54" t="s">
        <v>267</v>
      </c>
      <c r="H28" s="55"/>
      <c r="I28" s="98">
        <f t="shared" si="2"/>
        <v>1</v>
      </c>
      <c r="J28" s="94">
        <v>33</v>
      </c>
      <c r="K28" s="103">
        <f t="shared" si="3"/>
        <v>3.0303030303030304E-2</v>
      </c>
      <c r="L28" s="90" t="s">
        <v>255</v>
      </c>
      <c r="M28" s="23"/>
    </row>
    <row r="29" spans="1:13" s="35" customFormat="1" ht="17.25" customHeight="1" x14ac:dyDescent="0.3">
      <c r="A29" s="51">
        <v>23</v>
      </c>
      <c r="B29" s="95" t="s">
        <v>268</v>
      </c>
      <c r="C29" s="96" t="s">
        <v>188</v>
      </c>
      <c r="D29" s="96" t="s">
        <v>238</v>
      </c>
      <c r="E29" s="50" t="s">
        <v>125</v>
      </c>
      <c r="F29" s="91" t="s">
        <v>13</v>
      </c>
      <c r="G29" s="54" t="s">
        <v>219</v>
      </c>
      <c r="H29" s="55"/>
      <c r="I29" s="98">
        <f t="shared" si="2"/>
        <v>6</v>
      </c>
      <c r="J29" s="94">
        <v>33</v>
      </c>
      <c r="K29" s="103">
        <f t="shared" si="3"/>
        <v>0.18181818181818182</v>
      </c>
      <c r="L29" s="90" t="s">
        <v>255</v>
      </c>
      <c r="M29" s="23"/>
    </row>
    <row r="30" spans="1:13" s="35" customFormat="1" ht="17.25" customHeight="1" x14ac:dyDescent="0.3">
      <c r="A30" s="51">
        <v>24</v>
      </c>
      <c r="B30" s="89" t="s">
        <v>269</v>
      </c>
      <c r="C30" s="89" t="s">
        <v>270</v>
      </c>
      <c r="D30" s="89" t="s">
        <v>258</v>
      </c>
      <c r="E30" s="50" t="s">
        <v>117</v>
      </c>
      <c r="F30" s="91" t="s">
        <v>13</v>
      </c>
      <c r="G30" s="54" t="s">
        <v>193</v>
      </c>
      <c r="H30" s="55"/>
      <c r="I30" s="98">
        <f t="shared" si="2"/>
        <v>7</v>
      </c>
      <c r="J30" s="94">
        <v>33</v>
      </c>
      <c r="K30" s="103">
        <f t="shared" si="3"/>
        <v>0.21212121212121213</v>
      </c>
      <c r="L30" s="90" t="s">
        <v>255</v>
      </c>
      <c r="M30" s="23"/>
    </row>
    <row r="31" spans="1:13" s="35" customFormat="1" ht="17.25" customHeight="1" x14ac:dyDescent="0.3">
      <c r="A31" s="51">
        <v>25</v>
      </c>
      <c r="B31" s="52" t="s">
        <v>271</v>
      </c>
      <c r="C31" s="52" t="s">
        <v>272</v>
      </c>
      <c r="D31" s="52" t="s">
        <v>120</v>
      </c>
      <c r="E31" s="50" t="s">
        <v>117</v>
      </c>
      <c r="F31" s="91" t="s">
        <v>13</v>
      </c>
      <c r="G31" s="54" t="s">
        <v>231</v>
      </c>
      <c r="H31" s="55"/>
      <c r="I31" s="98">
        <f t="shared" si="2"/>
        <v>2</v>
      </c>
      <c r="J31" s="94">
        <v>33</v>
      </c>
      <c r="K31" s="103">
        <f t="shared" si="3"/>
        <v>6.0606060606060608E-2</v>
      </c>
      <c r="L31" s="54" t="s">
        <v>255</v>
      </c>
      <c r="M31" s="23"/>
    </row>
    <row r="32" spans="1:13" s="35" customFormat="1" ht="17.25" customHeight="1" x14ac:dyDescent="0.3">
      <c r="A32" s="51">
        <v>26</v>
      </c>
      <c r="B32" s="52" t="s">
        <v>273</v>
      </c>
      <c r="C32" s="52" t="s">
        <v>274</v>
      </c>
      <c r="D32" s="52" t="s">
        <v>258</v>
      </c>
      <c r="E32" s="50" t="s">
        <v>117</v>
      </c>
      <c r="F32" s="91" t="s">
        <v>13</v>
      </c>
      <c r="G32" s="54" t="s">
        <v>222</v>
      </c>
      <c r="H32" s="55"/>
      <c r="I32" s="98">
        <f t="shared" si="2"/>
        <v>5</v>
      </c>
      <c r="J32" s="94">
        <v>33</v>
      </c>
      <c r="K32" s="103">
        <f t="shared" si="3"/>
        <v>0.15151515151515152</v>
      </c>
      <c r="L32" s="91" t="s">
        <v>255</v>
      </c>
      <c r="M32" s="23"/>
    </row>
    <row r="33" spans="1:13" s="35" customFormat="1" ht="17.25" customHeight="1" x14ac:dyDescent="0.3">
      <c r="A33" s="51">
        <v>27</v>
      </c>
      <c r="B33" s="52" t="s">
        <v>275</v>
      </c>
      <c r="C33" s="52" t="s">
        <v>276</v>
      </c>
      <c r="D33" s="52" t="s">
        <v>240</v>
      </c>
      <c r="E33" s="50" t="s">
        <v>125</v>
      </c>
      <c r="F33" s="91" t="s">
        <v>13</v>
      </c>
      <c r="G33" s="54" t="s">
        <v>193</v>
      </c>
      <c r="H33" s="55"/>
      <c r="I33" s="98">
        <f t="shared" si="2"/>
        <v>7</v>
      </c>
      <c r="J33" s="94">
        <v>33</v>
      </c>
      <c r="K33" s="103">
        <f t="shared" si="3"/>
        <v>0.21212121212121213</v>
      </c>
      <c r="L33" s="91" t="s">
        <v>255</v>
      </c>
      <c r="M33" s="23"/>
    </row>
    <row r="34" spans="1:13" s="35" customFormat="1" ht="17.25" customHeight="1" x14ac:dyDescent="0.3">
      <c r="A34" s="51">
        <v>28</v>
      </c>
      <c r="B34" s="89" t="s">
        <v>277</v>
      </c>
      <c r="C34" s="89" t="s">
        <v>278</v>
      </c>
      <c r="D34" s="89" t="s">
        <v>155</v>
      </c>
      <c r="E34" s="50" t="s">
        <v>125</v>
      </c>
      <c r="F34" s="54" t="s">
        <v>6</v>
      </c>
      <c r="G34" s="54" t="s">
        <v>254</v>
      </c>
      <c r="H34" s="55"/>
      <c r="I34" s="98">
        <f t="shared" si="2"/>
        <v>28</v>
      </c>
      <c r="J34" s="94">
        <v>33</v>
      </c>
      <c r="K34" s="103">
        <f t="shared" si="3"/>
        <v>0.84848484848484851</v>
      </c>
      <c r="L34" s="91" t="s">
        <v>255</v>
      </c>
      <c r="M34" s="23"/>
    </row>
    <row r="35" spans="1:13" s="35" customFormat="1" ht="17.25" customHeight="1" x14ac:dyDescent="0.3">
      <c r="A35" s="51">
        <v>29</v>
      </c>
      <c r="B35" s="54" t="s">
        <v>279</v>
      </c>
      <c r="C35" s="54" t="s">
        <v>122</v>
      </c>
      <c r="D35" s="56" t="s">
        <v>120</v>
      </c>
      <c r="E35" s="50" t="s">
        <v>117</v>
      </c>
      <c r="F35" s="54" t="s">
        <v>13</v>
      </c>
      <c r="G35" s="54" t="s">
        <v>226</v>
      </c>
      <c r="H35" s="55"/>
      <c r="I35" s="98">
        <f t="shared" si="2"/>
        <v>4</v>
      </c>
      <c r="J35" s="94">
        <v>33</v>
      </c>
      <c r="K35" s="103">
        <f t="shared" si="3"/>
        <v>0.12121212121212122</v>
      </c>
      <c r="L35" s="54" t="s">
        <v>255</v>
      </c>
      <c r="M35" s="23"/>
    </row>
    <row r="36" spans="1:13" s="35" customFormat="1" ht="17.25" customHeight="1" x14ac:dyDescent="0.3">
      <c r="A36" s="51">
        <v>30</v>
      </c>
      <c r="B36" s="91" t="s">
        <v>280</v>
      </c>
      <c r="C36" s="91" t="s">
        <v>139</v>
      </c>
      <c r="D36" s="101" t="s">
        <v>157</v>
      </c>
      <c r="E36" s="50" t="s">
        <v>117</v>
      </c>
      <c r="F36" s="91" t="s">
        <v>13</v>
      </c>
      <c r="G36" s="54" t="s">
        <v>226</v>
      </c>
      <c r="H36" s="55"/>
      <c r="I36" s="98">
        <f t="shared" si="2"/>
        <v>4</v>
      </c>
      <c r="J36" s="94">
        <v>33</v>
      </c>
      <c r="K36" s="103">
        <f t="shared" si="3"/>
        <v>0.12121212121212122</v>
      </c>
      <c r="L36" s="91" t="s">
        <v>255</v>
      </c>
      <c r="M36" s="23"/>
    </row>
    <row r="37" spans="1:13" s="35" customFormat="1" ht="17.25" customHeight="1" x14ac:dyDescent="0.3">
      <c r="A37" s="51">
        <v>31</v>
      </c>
      <c r="B37" s="52" t="s">
        <v>281</v>
      </c>
      <c r="C37" s="52" t="s">
        <v>124</v>
      </c>
      <c r="D37" s="52" t="s">
        <v>240</v>
      </c>
      <c r="E37" s="50" t="s">
        <v>125</v>
      </c>
      <c r="F37" s="91" t="s">
        <v>13</v>
      </c>
      <c r="G37" s="54" t="s">
        <v>231</v>
      </c>
      <c r="H37" s="55"/>
      <c r="I37" s="98">
        <f t="shared" si="2"/>
        <v>2</v>
      </c>
      <c r="J37" s="94">
        <v>33</v>
      </c>
      <c r="K37" s="103">
        <f t="shared" si="3"/>
        <v>6.0606060606060608E-2</v>
      </c>
      <c r="L37" s="91" t="s">
        <v>255</v>
      </c>
      <c r="M37" s="23"/>
    </row>
    <row r="38" spans="1:13" s="35" customFormat="1" ht="17.25" customHeight="1" x14ac:dyDescent="0.3">
      <c r="A38" s="51">
        <v>32</v>
      </c>
      <c r="B38" s="54" t="s">
        <v>282</v>
      </c>
      <c r="C38" s="101" t="s">
        <v>196</v>
      </c>
      <c r="D38" s="91" t="s">
        <v>253</v>
      </c>
      <c r="E38" s="50" t="s">
        <v>125</v>
      </c>
      <c r="F38" s="91" t="s">
        <v>13</v>
      </c>
      <c r="G38" s="54" t="s">
        <v>214</v>
      </c>
      <c r="H38" s="55"/>
      <c r="I38" s="98">
        <f t="shared" si="2"/>
        <v>9</v>
      </c>
      <c r="J38" s="94">
        <v>33</v>
      </c>
      <c r="K38" s="103">
        <f t="shared" si="3"/>
        <v>0.27272727272727271</v>
      </c>
      <c r="L38" s="54" t="s">
        <v>255</v>
      </c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ref="I39:I73" si="4">G39+H39</f>
        <v>0</v>
      </c>
      <c r="J39" s="26"/>
      <c r="K39" s="103" t="e">
        <f t="shared" si="3"/>
        <v>#DIV/0!</v>
      </c>
      <c r="L39" s="22"/>
      <c r="M39" s="23"/>
    </row>
    <row r="40" spans="1:13" s="35" customFormat="1" ht="17.25" customHeight="1" x14ac:dyDescent="0.3">
      <c r="A40" s="20"/>
      <c r="B40" s="23"/>
      <c r="C40" s="101"/>
      <c r="D40" s="23"/>
      <c r="E40" s="18"/>
      <c r="F40" s="23"/>
      <c r="G40" s="23"/>
      <c r="H40" s="26"/>
      <c r="I40" s="30">
        <f t="shared" si="4"/>
        <v>0</v>
      </c>
      <c r="J40" s="26"/>
      <c r="K40" s="103" t="e">
        <f t="shared" si="3"/>
        <v>#DIV/0!</v>
      </c>
      <c r="L40" s="23"/>
      <c r="M40" s="23"/>
    </row>
    <row r="41" spans="1:13" s="35" customFormat="1" ht="17.25" customHeight="1" x14ac:dyDescent="0.3">
      <c r="A41" s="20"/>
      <c r="B41" s="94"/>
      <c r="C41" s="94"/>
      <c r="D41" s="94"/>
      <c r="E41" s="18"/>
      <c r="F41" s="23"/>
      <c r="G41" s="23"/>
      <c r="H41" s="26"/>
      <c r="I41" s="30">
        <f t="shared" si="4"/>
        <v>0</v>
      </c>
      <c r="J41" s="26"/>
      <c r="K41" s="103" t="e">
        <f t="shared" si="3"/>
        <v>#DIV/0!</v>
      </c>
      <c r="L41" s="93"/>
      <c r="M41" s="23"/>
    </row>
    <row r="42" spans="1:13" s="35" customFormat="1" ht="17.25" customHeight="1" x14ac:dyDescent="0.3">
      <c r="A42" s="20"/>
      <c r="B42" s="89"/>
      <c r="C42" s="89"/>
      <c r="D42" s="89"/>
      <c r="E42" s="18"/>
      <c r="F42" s="23"/>
      <c r="G42" s="23"/>
      <c r="H42" s="26"/>
      <c r="I42" s="30">
        <f t="shared" si="4"/>
        <v>0</v>
      </c>
      <c r="J42" s="26"/>
      <c r="K42" s="103" t="e">
        <f t="shared" si="3"/>
        <v>#DIV/0!</v>
      </c>
      <c r="L42" s="90"/>
      <c r="M42" s="23"/>
    </row>
    <row r="43" spans="1:13" s="35" customFormat="1" ht="17.25" customHeight="1" x14ac:dyDescent="0.3">
      <c r="A43" s="20"/>
      <c r="B43" s="23"/>
      <c r="C43" s="101"/>
      <c r="D43" s="23"/>
      <c r="E43" s="18"/>
      <c r="F43" s="23"/>
      <c r="G43" s="23"/>
      <c r="H43" s="26"/>
      <c r="I43" s="30">
        <f t="shared" si="4"/>
        <v>0</v>
      </c>
      <c r="J43" s="26"/>
      <c r="K43" s="103" t="e">
        <f t="shared" si="3"/>
        <v>#DIV/0!</v>
      </c>
      <c r="L43" s="91"/>
      <c r="M43" s="23"/>
    </row>
    <row r="44" spans="1:13" s="35" customFormat="1" ht="17.25" customHeight="1" x14ac:dyDescent="0.3">
      <c r="A44" s="20"/>
      <c r="B44" s="23"/>
      <c r="C44" s="101"/>
      <c r="D44" s="23"/>
      <c r="E44" s="18"/>
      <c r="F44" s="23"/>
      <c r="G44" s="23"/>
      <c r="H44" s="26"/>
      <c r="I44" s="30">
        <f t="shared" si="4"/>
        <v>0</v>
      </c>
      <c r="J44" s="26"/>
      <c r="K44" s="103" t="e">
        <f t="shared" si="3"/>
        <v>#DIV/0!</v>
      </c>
      <c r="L44" s="23"/>
      <c r="M44" s="23"/>
    </row>
    <row r="45" spans="1:13" s="35" customFormat="1" ht="17.25" customHeight="1" x14ac:dyDescent="0.3">
      <c r="A45" s="20"/>
      <c r="B45" s="94"/>
      <c r="C45" s="94"/>
      <c r="D45" s="94"/>
      <c r="E45" s="18"/>
      <c r="F45" s="23"/>
      <c r="G45" s="23"/>
      <c r="H45" s="26"/>
      <c r="I45" s="30">
        <f t="shared" si="4"/>
        <v>0</v>
      </c>
      <c r="J45" s="26"/>
      <c r="K45" s="103" t="e">
        <f t="shared" si="3"/>
        <v>#DIV/0!</v>
      </c>
      <c r="L45" s="91"/>
      <c r="M45" s="23"/>
    </row>
    <row r="46" spans="1:13" s="35" customFormat="1" ht="17.25" customHeight="1" x14ac:dyDescent="0.3">
      <c r="A46" s="20"/>
      <c r="B46" s="95"/>
      <c r="C46" s="96"/>
      <c r="D46" s="96"/>
      <c r="E46" s="18"/>
      <c r="F46" s="23"/>
      <c r="G46" s="23"/>
      <c r="H46" s="26"/>
      <c r="I46" s="30">
        <f t="shared" si="4"/>
        <v>0</v>
      </c>
      <c r="J46" s="26"/>
      <c r="K46" s="103" t="e">
        <f t="shared" si="3"/>
        <v>#DIV/0!</v>
      </c>
      <c r="L46" s="23"/>
      <c r="M46" s="23"/>
    </row>
    <row r="47" spans="1:13" s="35" customFormat="1" ht="17.25" customHeight="1" x14ac:dyDescent="0.3">
      <c r="A47" s="20"/>
      <c r="B47" s="89"/>
      <c r="C47" s="89"/>
      <c r="D47" s="89"/>
      <c r="E47" s="18"/>
      <c r="F47" s="23"/>
      <c r="G47" s="23"/>
      <c r="H47" s="26"/>
      <c r="I47" s="30">
        <f t="shared" si="4"/>
        <v>0</v>
      </c>
      <c r="J47" s="26"/>
      <c r="K47" s="103" t="e">
        <f t="shared" si="3"/>
        <v>#DIV/0!</v>
      </c>
      <c r="L47" s="91"/>
      <c r="M47" s="23"/>
    </row>
    <row r="48" spans="1:13" s="35" customFormat="1" ht="17.25" customHeight="1" x14ac:dyDescent="0.3">
      <c r="A48" s="20"/>
      <c r="B48" s="89"/>
      <c r="C48" s="89"/>
      <c r="D48" s="89"/>
      <c r="E48" s="18"/>
      <c r="F48" s="23"/>
      <c r="G48" s="23"/>
      <c r="H48" s="26"/>
      <c r="I48" s="30">
        <f t="shared" si="4"/>
        <v>0</v>
      </c>
      <c r="J48" s="26"/>
      <c r="K48" s="103" t="e">
        <f t="shared" si="3"/>
        <v>#DIV/0!</v>
      </c>
      <c r="L48" s="90"/>
      <c r="M48" s="23"/>
    </row>
    <row r="49" spans="1:13" s="35" customFormat="1" ht="17.25" customHeight="1" x14ac:dyDescent="0.3">
      <c r="A49" s="20"/>
      <c r="B49" s="21"/>
      <c r="C49" s="21"/>
      <c r="D49" s="21"/>
      <c r="E49" s="86"/>
      <c r="F49" s="23"/>
      <c r="G49" s="23"/>
      <c r="H49" s="26"/>
      <c r="I49" s="30">
        <f t="shared" si="4"/>
        <v>0</v>
      </c>
      <c r="J49" s="26"/>
      <c r="K49" s="103" t="e">
        <f t="shared" si="3"/>
        <v>#DIV/0!</v>
      </c>
      <c r="L49" s="90"/>
      <c r="M49" s="23"/>
    </row>
    <row r="50" spans="1:13" s="35" customFormat="1" ht="17.25" customHeight="1" x14ac:dyDescent="0.3">
      <c r="A50" s="20"/>
      <c r="B50" s="97"/>
      <c r="C50" s="96"/>
      <c r="D50" s="96"/>
      <c r="E50" s="18"/>
      <c r="F50" s="23"/>
      <c r="G50" s="23"/>
      <c r="H50" s="26"/>
      <c r="I50" s="30">
        <f t="shared" si="4"/>
        <v>0</v>
      </c>
      <c r="J50" s="26"/>
      <c r="K50" s="49" t="e">
        <f t="shared" ref="K50:K73" si="5">I50/J50</f>
        <v>#DIV/0!</v>
      </c>
      <c r="L50" s="90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4"/>
        <v>0</v>
      </c>
      <c r="J51" s="26"/>
      <c r="K51" s="49" t="e">
        <f t="shared" si="5"/>
        <v>#DIV/0!</v>
      </c>
      <c r="L51" s="23"/>
      <c r="M51" s="23"/>
    </row>
    <row r="52" spans="1:13" s="35" customFormat="1" ht="17.25" customHeight="1" x14ac:dyDescent="0.3">
      <c r="A52" s="20"/>
      <c r="B52" s="97"/>
      <c r="C52" s="96"/>
      <c r="D52" s="96"/>
      <c r="E52" s="18"/>
      <c r="F52" s="23"/>
      <c r="G52" s="23"/>
      <c r="H52" s="26"/>
      <c r="I52" s="30">
        <f t="shared" si="4"/>
        <v>0</v>
      </c>
      <c r="J52" s="26"/>
      <c r="K52" s="49" t="e">
        <f t="shared" si="5"/>
        <v>#DIV/0!</v>
      </c>
      <c r="L52" s="22"/>
      <c r="M52" s="23"/>
    </row>
    <row r="53" spans="1:13" s="35" customFormat="1" ht="17.25" customHeight="1" x14ac:dyDescent="0.3">
      <c r="A53" s="20"/>
      <c r="B53" s="89"/>
      <c r="C53" s="89"/>
      <c r="D53" s="89"/>
      <c r="E53" s="18"/>
      <c r="F53" s="23"/>
      <c r="G53" s="23"/>
      <c r="H53" s="26"/>
      <c r="I53" s="30">
        <f t="shared" si="4"/>
        <v>0</v>
      </c>
      <c r="J53" s="26"/>
      <c r="K53" s="49" t="e">
        <f t="shared" si="5"/>
        <v>#DIV/0!</v>
      </c>
      <c r="L53" s="90"/>
      <c r="M53" s="23"/>
    </row>
    <row r="54" spans="1:13" s="35" customFormat="1" ht="17.25" customHeight="1" x14ac:dyDescent="0.3">
      <c r="A54" s="20"/>
      <c r="B54" s="23"/>
      <c r="C54" s="91"/>
      <c r="D54" s="101"/>
      <c r="E54" s="18"/>
      <c r="F54" s="23"/>
      <c r="G54" s="23"/>
      <c r="H54" s="26"/>
      <c r="I54" s="30">
        <f t="shared" si="4"/>
        <v>0</v>
      </c>
      <c r="J54" s="26"/>
      <c r="K54" s="49" t="e">
        <f t="shared" si="5"/>
        <v>#DIV/0!</v>
      </c>
      <c r="L54" s="23"/>
      <c r="M54" s="23"/>
    </row>
    <row r="55" spans="1:13" s="35" customFormat="1" ht="17.25" customHeight="1" x14ac:dyDescent="0.3">
      <c r="A55" s="20"/>
      <c r="B55" s="95"/>
      <c r="C55" s="28"/>
      <c r="D55" s="28"/>
      <c r="E55" s="18"/>
      <c r="F55" s="23"/>
      <c r="G55" s="23"/>
      <c r="H55" s="26"/>
      <c r="I55" s="30">
        <f t="shared" si="4"/>
        <v>0</v>
      </c>
      <c r="J55" s="26"/>
      <c r="K55" s="49" t="e">
        <f t="shared" si="5"/>
        <v>#DIV/0!</v>
      </c>
      <c r="L55" s="22"/>
      <c r="M55" s="23"/>
    </row>
    <row r="56" spans="1:13" s="35" customFormat="1" ht="17.25" customHeight="1" x14ac:dyDescent="0.3">
      <c r="A56" s="20"/>
      <c r="B56" s="91"/>
      <c r="C56" s="91"/>
      <c r="D56" s="91"/>
      <c r="E56" s="18"/>
      <c r="F56" s="23"/>
      <c r="G56" s="23"/>
      <c r="H56" s="26"/>
      <c r="I56" s="30">
        <f t="shared" si="4"/>
        <v>0</v>
      </c>
      <c r="J56" s="26"/>
      <c r="K56" s="49" t="e">
        <f t="shared" si="5"/>
        <v>#DIV/0!</v>
      </c>
      <c r="L56" s="91"/>
      <c r="M56" s="23"/>
    </row>
    <row r="57" spans="1:13" s="35" customFormat="1" ht="17.25" customHeight="1" x14ac:dyDescent="0.3">
      <c r="A57" s="20"/>
      <c r="B57" s="91"/>
      <c r="C57" s="91"/>
      <c r="D57" s="91"/>
      <c r="E57" s="18"/>
      <c r="F57" s="23"/>
      <c r="G57" s="23"/>
      <c r="H57" s="26"/>
      <c r="I57" s="30">
        <f t="shared" si="4"/>
        <v>0</v>
      </c>
      <c r="J57" s="26"/>
      <c r="K57" s="49" t="e">
        <f t="shared" si="5"/>
        <v>#DIV/0!</v>
      </c>
      <c r="L57" s="91"/>
      <c r="M57" s="23"/>
    </row>
    <row r="58" spans="1:13" s="35" customFormat="1" ht="17.25" customHeight="1" x14ac:dyDescent="0.3">
      <c r="A58" s="20"/>
      <c r="B58" s="94"/>
      <c r="C58" s="94"/>
      <c r="D58" s="94"/>
      <c r="E58" s="18"/>
      <c r="F58" s="23"/>
      <c r="G58" s="23"/>
      <c r="H58" s="26"/>
      <c r="I58" s="30">
        <f t="shared" si="4"/>
        <v>0</v>
      </c>
      <c r="J58" s="26"/>
      <c r="K58" s="49" t="e">
        <f t="shared" si="5"/>
        <v>#DIV/0!</v>
      </c>
      <c r="L58" s="93"/>
      <c r="M58" s="23"/>
    </row>
    <row r="59" spans="1:13" s="35" customFormat="1" ht="17.25" customHeight="1" x14ac:dyDescent="0.3">
      <c r="A59" s="20"/>
      <c r="B59" s="91"/>
      <c r="C59" s="91"/>
      <c r="D59" s="91"/>
      <c r="E59" s="18"/>
      <c r="F59" s="23"/>
      <c r="G59" s="23"/>
      <c r="H59" s="26"/>
      <c r="I59" s="30">
        <f t="shared" si="4"/>
        <v>0</v>
      </c>
      <c r="J59" s="26"/>
      <c r="K59" s="49" t="e">
        <f t="shared" si="5"/>
        <v>#DIV/0!</v>
      </c>
      <c r="L59" s="92"/>
      <c r="M59" s="23"/>
    </row>
    <row r="60" spans="1:13" s="35" customFormat="1" ht="17.25" customHeight="1" x14ac:dyDescent="0.3">
      <c r="A60" s="20"/>
      <c r="B60" s="23"/>
      <c r="C60" s="23"/>
      <c r="D60" s="91"/>
      <c r="E60" s="18"/>
      <c r="F60" s="23"/>
      <c r="G60" s="23"/>
      <c r="H60" s="26"/>
      <c r="I60" s="30">
        <f t="shared" si="4"/>
        <v>0</v>
      </c>
      <c r="J60" s="26"/>
      <c r="K60" s="49" t="e">
        <f t="shared" si="5"/>
        <v>#DIV/0!</v>
      </c>
      <c r="L60" s="23"/>
      <c r="M60" s="23"/>
    </row>
    <row r="61" spans="1:13" s="35" customFormat="1" ht="17.25" customHeight="1" x14ac:dyDescent="0.3">
      <c r="A61" s="20"/>
      <c r="B61" s="99"/>
      <c r="C61" s="96"/>
      <c r="D61" s="96"/>
      <c r="E61" s="18"/>
      <c r="F61" s="23"/>
      <c r="G61" s="23"/>
      <c r="H61" s="26"/>
      <c r="I61" s="30">
        <f t="shared" si="4"/>
        <v>0</v>
      </c>
      <c r="J61" s="26"/>
      <c r="K61" s="49" t="e">
        <f t="shared" si="5"/>
        <v>#DIV/0!</v>
      </c>
      <c r="L61" s="90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4"/>
        <v>0</v>
      </c>
      <c r="J62" s="26"/>
      <c r="K62" s="49" t="e">
        <f t="shared" si="5"/>
        <v>#DIV/0!</v>
      </c>
      <c r="L62" s="23"/>
      <c r="M62" s="23"/>
    </row>
    <row r="63" spans="1:13" s="35" customFormat="1" ht="17.25" customHeight="1" x14ac:dyDescent="0.3">
      <c r="A63" s="20"/>
      <c r="B63" s="94"/>
      <c r="C63" s="94"/>
      <c r="D63" s="94"/>
      <c r="E63" s="18"/>
      <c r="F63" s="23"/>
      <c r="G63" s="23"/>
      <c r="H63" s="26"/>
      <c r="I63" s="30">
        <f t="shared" si="4"/>
        <v>0</v>
      </c>
      <c r="J63" s="26"/>
      <c r="K63" s="49" t="e">
        <f t="shared" si="5"/>
        <v>#DIV/0!</v>
      </c>
      <c r="L63" s="93"/>
      <c r="M63" s="23"/>
    </row>
    <row r="64" spans="1:13" s="35" customFormat="1" ht="17.25" customHeight="1" x14ac:dyDescent="0.3">
      <c r="A64" s="20"/>
      <c r="B64" s="91"/>
      <c r="C64" s="91"/>
      <c r="D64" s="91"/>
      <c r="E64" s="18"/>
      <c r="F64" s="23"/>
      <c r="G64" s="23"/>
      <c r="H64" s="26"/>
      <c r="I64" s="30">
        <f t="shared" si="4"/>
        <v>0</v>
      </c>
      <c r="J64" s="26"/>
      <c r="K64" s="49" t="e">
        <f t="shared" si="5"/>
        <v>#DIV/0!</v>
      </c>
      <c r="L64" s="23"/>
      <c r="M64" s="23"/>
    </row>
    <row r="65" spans="1:13" s="35" customFormat="1" ht="17.25" customHeight="1" x14ac:dyDescent="0.3">
      <c r="A65" s="20"/>
      <c r="B65" s="89"/>
      <c r="C65" s="89"/>
      <c r="D65" s="89"/>
      <c r="E65" s="88"/>
      <c r="F65" s="23"/>
      <c r="G65" s="23"/>
      <c r="H65" s="26"/>
      <c r="I65" s="30">
        <f t="shared" si="4"/>
        <v>0</v>
      </c>
      <c r="J65" s="26"/>
      <c r="K65" s="49" t="e">
        <f t="shared" si="5"/>
        <v>#DIV/0!</v>
      </c>
      <c r="L65" s="92"/>
      <c r="M65" s="23"/>
    </row>
    <row r="66" spans="1:13" s="35" customFormat="1" ht="17.25" customHeight="1" x14ac:dyDescent="0.3">
      <c r="A66" s="20"/>
      <c r="B66" s="91"/>
      <c r="C66" s="91"/>
      <c r="D66" s="91"/>
      <c r="E66" s="18"/>
      <c r="F66" s="23"/>
      <c r="G66" s="23"/>
      <c r="H66" s="26"/>
      <c r="I66" s="30">
        <f t="shared" si="4"/>
        <v>0</v>
      </c>
      <c r="J66" s="26"/>
      <c r="K66" s="49" t="e">
        <f t="shared" si="5"/>
        <v>#DIV/0!</v>
      </c>
      <c r="L66" s="92"/>
      <c r="M66" s="23"/>
    </row>
    <row r="67" spans="1:13" s="35" customFormat="1" ht="17.25" customHeight="1" x14ac:dyDescent="0.3">
      <c r="A67" s="20"/>
      <c r="B67" s="91"/>
      <c r="C67" s="91"/>
      <c r="D67" s="101"/>
      <c r="E67" s="18"/>
      <c r="F67" s="23"/>
      <c r="G67" s="23"/>
      <c r="H67" s="26"/>
      <c r="I67" s="30">
        <f t="shared" si="4"/>
        <v>0</v>
      </c>
      <c r="J67" s="26"/>
      <c r="K67" s="49" t="e">
        <f t="shared" si="5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4"/>
        <v>0</v>
      </c>
      <c r="J68" s="26"/>
      <c r="K68" s="49" t="e">
        <f t="shared" si="5"/>
        <v>#DIV/0!</v>
      </c>
      <c r="L68" s="90"/>
      <c r="M68" s="23"/>
    </row>
    <row r="69" spans="1:13" s="35" customFormat="1" ht="17.25" customHeight="1" x14ac:dyDescent="0.3">
      <c r="A69" s="20"/>
      <c r="B69" s="23"/>
      <c r="C69" s="101"/>
      <c r="D69" s="91"/>
      <c r="E69" s="18"/>
      <c r="F69" s="23"/>
      <c r="G69" s="23"/>
      <c r="H69" s="26"/>
      <c r="I69" s="30">
        <f t="shared" si="4"/>
        <v>0</v>
      </c>
      <c r="J69" s="26"/>
      <c r="K69" s="49" t="e">
        <f t="shared" si="5"/>
        <v>#DIV/0!</v>
      </c>
      <c r="L69" s="23"/>
      <c r="M69" s="23"/>
    </row>
    <row r="70" spans="1:13" s="35" customFormat="1" ht="17.25" customHeight="1" x14ac:dyDescent="0.3">
      <c r="A70" s="20"/>
      <c r="B70" s="91"/>
      <c r="C70" s="101"/>
      <c r="D70" s="91"/>
      <c r="E70" s="18"/>
      <c r="F70" s="23"/>
      <c r="G70" s="23"/>
      <c r="H70" s="26"/>
      <c r="I70" s="30">
        <f t="shared" si="4"/>
        <v>0</v>
      </c>
      <c r="J70" s="26"/>
      <c r="K70" s="49" t="e">
        <f t="shared" si="5"/>
        <v>#DIV/0!</v>
      </c>
      <c r="L70" s="23"/>
      <c r="M70" s="23"/>
    </row>
    <row r="71" spans="1:13" s="35" customFormat="1" ht="17.25" customHeight="1" x14ac:dyDescent="0.3">
      <c r="A71" s="20"/>
      <c r="B71" s="100"/>
      <c r="C71" s="96"/>
      <c r="D71" s="96"/>
      <c r="E71" s="18"/>
      <c r="F71" s="23"/>
      <c r="G71" s="23"/>
      <c r="H71" s="26"/>
      <c r="I71" s="30">
        <f t="shared" si="4"/>
        <v>0</v>
      </c>
      <c r="J71" s="26"/>
      <c r="K71" s="49" t="e">
        <f t="shared" si="5"/>
        <v>#DIV/0!</v>
      </c>
      <c r="L71" s="90"/>
      <c r="M71" s="23"/>
    </row>
    <row r="72" spans="1:13" s="35" customFormat="1" ht="17.25" customHeight="1" x14ac:dyDescent="0.3">
      <c r="A72" s="20"/>
      <c r="B72" s="89"/>
      <c r="C72" s="89"/>
      <c r="D72" s="89"/>
      <c r="E72" s="18"/>
      <c r="F72" s="23"/>
      <c r="G72" s="23"/>
      <c r="H72" s="26"/>
      <c r="I72" s="30">
        <f t="shared" si="4"/>
        <v>0</v>
      </c>
      <c r="J72" s="26"/>
      <c r="K72" s="49" t="e">
        <f t="shared" si="5"/>
        <v>#DIV/0!</v>
      </c>
      <c r="L72" s="92"/>
      <c r="M72" s="23"/>
    </row>
    <row r="73" spans="1:13" s="35" customFormat="1" ht="17.25" customHeight="1" x14ac:dyDescent="0.3">
      <c r="A73" s="20"/>
      <c r="B73" s="89"/>
      <c r="C73" s="89"/>
      <c r="D73" s="89"/>
      <c r="E73" s="18"/>
      <c r="F73" s="23"/>
      <c r="G73" s="23"/>
      <c r="H73" s="26"/>
      <c r="I73" s="30">
        <f t="shared" si="4"/>
        <v>0</v>
      </c>
      <c r="J73" s="26"/>
      <c r="K73" s="49" t="e">
        <f t="shared" si="5"/>
        <v>#DIV/0!</v>
      </c>
      <c r="L73" s="90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6"/>
      <c r="H74" s="37"/>
      <c r="I74" s="38"/>
      <c r="J74" s="37"/>
      <c r="K74" s="38"/>
      <c r="L74" s="39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5.6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</sheetData>
  <sheetProtection formatCells="0" formatColumns="0" formatRows="0" sort="0"/>
  <autoFilter ref="B6:L34"/>
  <mergeCells count="1">
    <mergeCell ref="A2:L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F14" sqref="F14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6" width="9.88671875" style="14" customWidth="1"/>
    <col min="7" max="7" width="9.6640625" style="15" customWidth="1"/>
    <col min="8" max="8" width="9.6640625" style="16" customWidth="1"/>
    <col min="9" max="9" width="11.5546875" style="15" customWidth="1"/>
    <col min="10" max="10" width="9.6640625" style="16" customWidth="1"/>
    <col min="11" max="11" width="11.6640625" style="17" customWidth="1"/>
    <col min="12" max="13" width="28.8867187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5"/>
      <c r="H1" s="16"/>
      <c r="I1" s="41"/>
      <c r="J1" s="41"/>
      <c r="K1" s="41" t="s">
        <v>107</v>
      </c>
    </row>
    <row r="2" spans="1:13" s="10" customFormat="1" ht="16.5" customHeight="1" x14ac:dyDescent="0.25">
      <c r="A2" s="104" t="s">
        <v>335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3" s="10" customFormat="1" ht="16.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3" s="10" customFormat="1" ht="16.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23" t="s">
        <v>170</v>
      </c>
      <c r="C7" s="42" t="s">
        <v>171</v>
      </c>
      <c r="D7" s="23" t="s">
        <v>172</v>
      </c>
      <c r="E7" s="18" t="s">
        <v>125</v>
      </c>
      <c r="F7" s="23" t="s">
        <v>173</v>
      </c>
      <c r="G7" s="23" t="s">
        <v>166</v>
      </c>
      <c r="H7" s="26"/>
      <c r="I7" s="65">
        <f t="shared" ref="I7:I70" si="0">G7+H7</f>
        <v>15</v>
      </c>
      <c r="J7" s="26">
        <v>50</v>
      </c>
      <c r="K7" s="67">
        <f t="shared" ref="K7:K70" si="1">I7/J7</f>
        <v>0.3</v>
      </c>
      <c r="L7" s="23" t="s">
        <v>174</v>
      </c>
      <c r="M7" s="23" t="s">
        <v>174</v>
      </c>
    </row>
    <row r="8" spans="1:13" s="35" customFormat="1" ht="17.25" customHeight="1" x14ac:dyDescent="0.3">
      <c r="A8" s="20">
        <v>2</v>
      </c>
      <c r="B8" s="27" t="s">
        <v>175</v>
      </c>
      <c r="C8" s="28" t="s">
        <v>176</v>
      </c>
      <c r="D8" s="28" t="s">
        <v>177</v>
      </c>
      <c r="E8" s="18" t="s">
        <v>117</v>
      </c>
      <c r="F8" s="23" t="s">
        <v>13</v>
      </c>
      <c r="G8" s="23" t="s">
        <v>251</v>
      </c>
      <c r="H8" s="26"/>
      <c r="I8" s="65">
        <f t="shared" si="0"/>
        <v>24</v>
      </c>
      <c r="J8" s="26">
        <v>50</v>
      </c>
      <c r="K8" s="67">
        <f t="shared" si="1"/>
        <v>0.48</v>
      </c>
      <c r="L8" s="22" t="s">
        <v>174</v>
      </c>
      <c r="M8" s="23" t="s">
        <v>174</v>
      </c>
    </row>
    <row r="9" spans="1:13" s="35" customFormat="1" ht="17.25" customHeight="1" x14ac:dyDescent="0.3">
      <c r="A9" s="58">
        <v>3</v>
      </c>
      <c r="B9" s="26" t="s">
        <v>178</v>
      </c>
      <c r="C9" s="26" t="s">
        <v>179</v>
      </c>
      <c r="D9" s="26" t="s">
        <v>120</v>
      </c>
      <c r="E9" s="18" t="s">
        <v>117</v>
      </c>
      <c r="F9" s="23" t="s">
        <v>180</v>
      </c>
      <c r="G9" s="23" t="s">
        <v>181</v>
      </c>
      <c r="H9" s="26"/>
      <c r="I9" s="65">
        <f t="shared" si="0"/>
        <v>43</v>
      </c>
      <c r="J9" s="26">
        <v>50</v>
      </c>
      <c r="K9" s="67">
        <f t="shared" si="1"/>
        <v>0.86</v>
      </c>
      <c r="L9" s="22" t="s">
        <v>174</v>
      </c>
      <c r="M9" s="23" t="s">
        <v>174</v>
      </c>
    </row>
    <row r="10" spans="1:13" s="35" customFormat="1" ht="17.25" customHeight="1" x14ac:dyDescent="0.3">
      <c r="A10" s="58">
        <v>4</v>
      </c>
      <c r="B10" s="21" t="s">
        <v>182</v>
      </c>
      <c r="C10" s="21" t="s">
        <v>183</v>
      </c>
      <c r="D10" s="21" t="s">
        <v>184</v>
      </c>
      <c r="E10" s="18" t="s">
        <v>125</v>
      </c>
      <c r="F10" s="23" t="s">
        <v>185</v>
      </c>
      <c r="G10" s="23" t="s">
        <v>186</v>
      </c>
      <c r="H10" s="26"/>
      <c r="I10" s="65">
        <f t="shared" si="0"/>
        <v>45</v>
      </c>
      <c r="J10" s="26">
        <v>50</v>
      </c>
      <c r="K10" s="67">
        <f t="shared" si="1"/>
        <v>0.9</v>
      </c>
      <c r="L10" s="22" t="s">
        <v>174</v>
      </c>
      <c r="M10" s="23" t="s">
        <v>174</v>
      </c>
    </row>
    <row r="11" spans="1:13" s="35" customFormat="1" ht="17.25" customHeight="1" x14ac:dyDescent="0.3">
      <c r="A11" s="58">
        <v>5</v>
      </c>
      <c r="B11" s="21" t="s">
        <v>187</v>
      </c>
      <c r="C11" s="21" t="s">
        <v>188</v>
      </c>
      <c r="D11" s="21" t="s">
        <v>156</v>
      </c>
      <c r="E11" s="18" t="s">
        <v>125</v>
      </c>
      <c r="F11" s="23" t="s">
        <v>173</v>
      </c>
      <c r="G11" s="23" t="s">
        <v>189</v>
      </c>
      <c r="H11" s="26"/>
      <c r="I11" s="65">
        <f t="shared" si="0"/>
        <v>3</v>
      </c>
      <c r="J11" s="26">
        <v>50</v>
      </c>
      <c r="K11" s="67">
        <f t="shared" si="1"/>
        <v>0.06</v>
      </c>
      <c r="L11" s="22" t="s">
        <v>174</v>
      </c>
      <c r="M11" s="23" t="s">
        <v>174</v>
      </c>
    </row>
    <row r="12" spans="1:13" s="35" customFormat="1" ht="17.25" customHeight="1" x14ac:dyDescent="0.3">
      <c r="A12" s="58">
        <v>6</v>
      </c>
      <c r="B12" s="63" t="s">
        <v>284</v>
      </c>
      <c r="C12" s="64" t="s">
        <v>122</v>
      </c>
      <c r="D12" s="64" t="s">
        <v>141</v>
      </c>
      <c r="E12" s="57" t="s">
        <v>9</v>
      </c>
      <c r="F12" s="61" t="s">
        <v>13</v>
      </c>
      <c r="G12" s="61" t="s">
        <v>189</v>
      </c>
      <c r="H12" s="62"/>
      <c r="I12" s="65">
        <f t="shared" si="0"/>
        <v>3</v>
      </c>
      <c r="J12" s="62">
        <v>50</v>
      </c>
      <c r="K12" s="67">
        <f t="shared" si="1"/>
        <v>0.06</v>
      </c>
      <c r="L12" s="60" t="s">
        <v>285</v>
      </c>
      <c r="M12" s="23"/>
    </row>
    <row r="13" spans="1:13" s="35" customFormat="1" ht="17.25" customHeight="1" x14ac:dyDescent="0.3">
      <c r="A13" s="58">
        <v>7</v>
      </c>
      <c r="B13" s="59" t="s">
        <v>286</v>
      </c>
      <c r="C13" s="59" t="s">
        <v>202</v>
      </c>
      <c r="D13" s="59" t="s">
        <v>238</v>
      </c>
      <c r="E13" s="57" t="s">
        <v>10</v>
      </c>
      <c r="F13" s="61" t="s">
        <v>13</v>
      </c>
      <c r="G13" s="61" t="s">
        <v>216</v>
      </c>
      <c r="H13" s="62"/>
      <c r="I13" s="65">
        <f t="shared" si="0"/>
        <v>8</v>
      </c>
      <c r="J13" s="62">
        <v>50</v>
      </c>
      <c r="K13" s="67">
        <f t="shared" si="1"/>
        <v>0.16</v>
      </c>
      <c r="L13" s="60" t="s">
        <v>285</v>
      </c>
      <c r="M13" s="23"/>
    </row>
    <row r="14" spans="1:13" s="35" customFormat="1" ht="17.25" customHeight="1" x14ac:dyDescent="0.3">
      <c r="A14" s="58">
        <v>8</v>
      </c>
      <c r="B14" s="59" t="s">
        <v>287</v>
      </c>
      <c r="C14" s="59" t="s">
        <v>145</v>
      </c>
      <c r="D14" s="59" t="s">
        <v>288</v>
      </c>
      <c r="E14" s="57" t="s">
        <v>10</v>
      </c>
      <c r="F14" s="61" t="s">
        <v>13</v>
      </c>
      <c r="G14" s="61" t="s">
        <v>216</v>
      </c>
      <c r="H14" s="62"/>
      <c r="I14" s="65">
        <f t="shared" si="0"/>
        <v>8</v>
      </c>
      <c r="J14" s="62">
        <v>50</v>
      </c>
      <c r="K14" s="67">
        <f t="shared" si="1"/>
        <v>0.16</v>
      </c>
      <c r="L14" s="61" t="s">
        <v>285</v>
      </c>
      <c r="M14" s="23"/>
    </row>
    <row r="15" spans="1:13" s="35" customFormat="1" ht="17.25" customHeight="1" x14ac:dyDescent="0.3">
      <c r="A15" s="58">
        <v>9</v>
      </c>
      <c r="B15" s="59" t="s">
        <v>289</v>
      </c>
      <c r="C15" s="59" t="s">
        <v>290</v>
      </c>
      <c r="D15" s="59" t="s">
        <v>131</v>
      </c>
      <c r="E15" s="57" t="s">
        <v>9</v>
      </c>
      <c r="F15" s="61" t="s">
        <v>13</v>
      </c>
      <c r="G15" s="61" t="s">
        <v>222</v>
      </c>
      <c r="H15" s="62"/>
      <c r="I15" s="65">
        <f t="shared" si="0"/>
        <v>5</v>
      </c>
      <c r="J15" s="62">
        <v>50</v>
      </c>
      <c r="K15" s="67">
        <f t="shared" si="1"/>
        <v>0.1</v>
      </c>
      <c r="L15" s="61" t="s">
        <v>285</v>
      </c>
      <c r="M15" s="23"/>
    </row>
    <row r="16" spans="1:13" s="35" customFormat="1" ht="17.25" customHeight="1" x14ac:dyDescent="0.3">
      <c r="A16" s="58">
        <v>10</v>
      </c>
      <c r="B16" s="59" t="s">
        <v>291</v>
      </c>
      <c r="C16" s="59" t="s">
        <v>292</v>
      </c>
      <c r="D16" s="59" t="s">
        <v>248</v>
      </c>
      <c r="E16" s="57" t="s">
        <v>10</v>
      </c>
      <c r="F16" s="61" t="s">
        <v>13</v>
      </c>
      <c r="G16" s="61" t="s">
        <v>231</v>
      </c>
      <c r="H16" s="62"/>
      <c r="I16" s="65">
        <f t="shared" si="0"/>
        <v>2</v>
      </c>
      <c r="J16" s="62">
        <v>50</v>
      </c>
      <c r="K16" s="67">
        <f t="shared" si="1"/>
        <v>0.04</v>
      </c>
      <c r="L16" s="61" t="s">
        <v>285</v>
      </c>
      <c r="M16" s="23"/>
    </row>
    <row r="17" spans="1:13" s="35" customFormat="1" ht="17.25" customHeight="1" x14ac:dyDescent="0.3">
      <c r="A17" s="58">
        <v>11</v>
      </c>
      <c r="B17" s="59" t="s">
        <v>293</v>
      </c>
      <c r="C17" s="59" t="s">
        <v>294</v>
      </c>
      <c r="D17" s="59" t="s">
        <v>131</v>
      </c>
      <c r="E17" s="57" t="s">
        <v>9</v>
      </c>
      <c r="F17" s="61" t="s">
        <v>13</v>
      </c>
      <c r="G17" s="61" t="s">
        <v>189</v>
      </c>
      <c r="H17" s="62"/>
      <c r="I17" s="65">
        <f t="shared" si="0"/>
        <v>3</v>
      </c>
      <c r="J17" s="62">
        <v>50</v>
      </c>
      <c r="K17" s="67">
        <f t="shared" si="1"/>
        <v>0.06</v>
      </c>
      <c r="L17" s="61" t="s">
        <v>285</v>
      </c>
      <c r="M17" s="23"/>
    </row>
    <row r="18" spans="1:13" s="35" customFormat="1" ht="17.25" customHeight="1" x14ac:dyDescent="0.3">
      <c r="A18" s="58">
        <v>12</v>
      </c>
      <c r="B18" s="61" t="s">
        <v>295</v>
      </c>
      <c r="C18" s="61" t="s">
        <v>296</v>
      </c>
      <c r="D18" s="66" t="s">
        <v>157</v>
      </c>
      <c r="E18" s="57" t="s">
        <v>9</v>
      </c>
      <c r="F18" s="61" t="s">
        <v>13</v>
      </c>
      <c r="G18" s="61" t="s">
        <v>219</v>
      </c>
      <c r="H18" s="62"/>
      <c r="I18" s="65">
        <f t="shared" si="0"/>
        <v>6</v>
      </c>
      <c r="J18" s="62">
        <v>50</v>
      </c>
      <c r="K18" s="67">
        <f t="shared" si="1"/>
        <v>0.12</v>
      </c>
      <c r="L18" s="61" t="s">
        <v>285</v>
      </c>
      <c r="M18" s="23"/>
    </row>
    <row r="19" spans="1:13" s="35" customFormat="1" ht="17.25" customHeight="1" x14ac:dyDescent="0.3">
      <c r="A19" s="58">
        <v>13</v>
      </c>
      <c r="B19" s="61" t="s">
        <v>297</v>
      </c>
      <c r="C19" s="61" t="s">
        <v>298</v>
      </c>
      <c r="D19" s="66" t="s">
        <v>245</v>
      </c>
      <c r="E19" s="57" t="s">
        <v>9</v>
      </c>
      <c r="F19" s="61" t="s">
        <v>13</v>
      </c>
      <c r="G19" s="61" t="s">
        <v>226</v>
      </c>
      <c r="H19" s="62"/>
      <c r="I19" s="65">
        <f t="shared" si="0"/>
        <v>4</v>
      </c>
      <c r="J19" s="62">
        <v>50</v>
      </c>
      <c r="K19" s="67">
        <f t="shared" si="1"/>
        <v>0.08</v>
      </c>
      <c r="L19" s="61" t="s">
        <v>285</v>
      </c>
      <c r="M19" s="23"/>
    </row>
    <row r="20" spans="1:13" s="35" customFormat="1" ht="17.25" customHeight="1" x14ac:dyDescent="0.3">
      <c r="A20" s="58">
        <v>14</v>
      </c>
      <c r="B20" s="59" t="s">
        <v>135</v>
      </c>
      <c r="C20" s="59" t="s">
        <v>290</v>
      </c>
      <c r="D20" s="59" t="s">
        <v>299</v>
      </c>
      <c r="E20" s="57" t="s">
        <v>9</v>
      </c>
      <c r="F20" s="61" t="s">
        <v>13</v>
      </c>
      <c r="G20" s="61" t="s">
        <v>231</v>
      </c>
      <c r="H20" s="62"/>
      <c r="I20" s="65">
        <f t="shared" si="0"/>
        <v>2</v>
      </c>
      <c r="J20" s="62">
        <v>50</v>
      </c>
      <c r="K20" s="67">
        <f t="shared" si="1"/>
        <v>0.04</v>
      </c>
      <c r="L20" s="61" t="s">
        <v>285</v>
      </c>
      <c r="M20" s="23"/>
    </row>
    <row r="21" spans="1:13" s="35" customFormat="1" ht="17.25" customHeight="1" x14ac:dyDescent="0.3">
      <c r="A21" s="58">
        <v>15</v>
      </c>
      <c r="B21" s="61" t="s">
        <v>300</v>
      </c>
      <c r="C21" s="66" t="s">
        <v>272</v>
      </c>
      <c r="D21" s="61" t="s">
        <v>131</v>
      </c>
      <c r="E21" s="57" t="s">
        <v>9</v>
      </c>
      <c r="F21" s="61" t="s">
        <v>13</v>
      </c>
      <c r="G21" s="61" t="s">
        <v>189</v>
      </c>
      <c r="H21" s="62"/>
      <c r="I21" s="65">
        <f t="shared" si="0"/>
        <v>3</v>
      </c>
      <c r="J21" s="62">
        <v>50</v>
      </c>
      <c r="K21" s="67">
        <f t="shared" si="1"/>
        <v>0.06</v>
      </c>
      <c r="L21" s="61" t="s">
        <v>285</v>
      </c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9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9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9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9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9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9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9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9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9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9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9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9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9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9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9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9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9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9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9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9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9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9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9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9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9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9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9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9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9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9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9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9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9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9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9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9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9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9" t="e">
        <f t="shared" si="3"/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7"/>
      <c r="H74" s="38"/>
      <c r="I74" s="37"/>
      <c r="J74" s="38"/>
      <c r="K74" s="39"/>
    </row>
    <row r="75" spans="1:13" s="35" customFormat="1" ht="17.25" customHeight="1" x14ac:dyDescent="0.3">
      <c r="B75" s="36"/>
      <c r="C75" s="36"/>
      <c r="D75" s="36"/>
      <c r="E75" s="36"/>
      <c r="F75" s="36"/>
      <c r="G75" s="37"/>
      <c r="H75" s="38"/>
      <c r="I75" s="37"/>
      <c r="J75" s="38"/>
      <c r="K75" s="39"/>
    </row>
    <row r="76" spans="1:13" s="35" customFormat="1" ht="15.6" x14ac:dyDescent="0.3">
      <c r="B76" s="36"/>
      <c r="C76" s="36"/>
      <c r="D76" s="36"/>
      <c r="E76" s="36"/>
      <c r="F76" s="36"/>
      <c r="G76" s="37"/>
      <c r="H76" s="38"/>
      <c r="I76" s="37"/>
      <c r="J76" s="38"/>
      <c r="K76" s="39"/>
    </row>
  </sheetData>
  <sheetProtection formatCells="0" formatColumns="0" formatRows="0" sort="0"/>
  <autoFilter ref="B6:K35"/>
  <mergeCells count="1">
    <mergeCell ref="A2:K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E16" sqref="E16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3" width="9.10937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108</v>
      </c>
    </row>
    <row r="2" spans="1:13" s="10" customFormat="1" ht="16.5" customHeight="1" x14ac:dyDescent="0.25">
      <c r="A2" s="104" t="s">
        <v>335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s="10" customFormat="1" ht="16.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23" t="s">
        <v>190</v>
      </c>
      <c r="C7" s="42" t="s">
        <v>191</v>
      </c>
      <c r="D7" s="23" t="s">
        <v>192</v>
      </c>
      <c r="E7" s="18" t="s">
        <v>125</v>
      </c>
      <c r="F7" s="23" t="s">
        <v>13</v>
      </c>
      <c r="G7" s="23" t="s">
        <v>193</v>
      </c>
      <c r="H7" s="26"/>
      <c r="I7" s="98">
        <f t="shared" ref="I7:I70" si="0">G7+H7</f>
        <v>7</v>
      </c>
      <c r="J7" s="26">
        <v>57</v>
      </c>
      <c r="K7" s="49">
        <f t="shared" ref="K7:K8" si="1">I7/J7</f>
        <v>0.12280701754385964</v>
      </c>
      <c r="L7" s="23" t="s">
        <v>194</v>
      </c>
      <c r="M7" s="23"/>
    </row>
    <row r="8" spans="1:13" s="35" customFormat="1" ht="17.25" customHeight="1" x14ac:dyDescent="0.3">
      <c r="A8" s="20">
        <v>2</v>
      </c>
      <c r="B8" s="27" t="s">
        <v>195</v>
      </c>
      <c r="C8" s="28" t="s">
        <v>196</v>
      </c>
      <c r="D8" s="28" t="s">
        <v>197</v>
      </c>
      <c r="E8" s="18" t="s">
        <v>125</v>
      </c>
      <c r="F8" s="91" t="s">
        <v>5</v>
      </c>
      <c r="G8" s="23" t="s">
        <v>164</v>
      </c>
      <c r="H8" s="26"/>
      <c r="I8" s="98">
        <f t="shared" si="0"/>
        <v>13</v>
      </c>
      <c r="J8" s="26">
        <v>57</v>
      </c>
      <c r="K8" s="49">
        <f t="shared" si="1"/>
        <v>0.22807017543859648</v>
      </c>
      <c r="L8" s="23" t="s">
        <v>194</v>
      </c>
      <c r="M8" s="23"/>
    </row>
    <row r="9" spans="1:13" s="35" customFormat="1" ht="17.25" customHeight="1" x14ac:dyDescent="0.3">
      <c r="A9" s="20"/>
      <c r="B9" s="26"/>
      <c r="C9" s="26"/>
      <c r="D9" s="26"/>
      <c r="E9" s="18"/>
      <c r="F9" s="23"/>
      <c r="G9" s="23"/>
      <c r="H9" s="26"/>
      <c r="I9" s="30">
        <f t="shared" si="0"/>
        <v>0</v>
      </c>
      <c r="J9" s="26"/>
      <c r="K9" s="49" t="e">
        <f t="shared" ref="K9:K70" si="2">I9/J9</f>
        <v>#DIV/0!</v>
      </c>
      <c r="L9" s="22"/>
      <c r="M9" s="23"/>
    </row>
    <row r="10" spans="1:13" s="35" customFormat="1" ht="17.25" customHeight="1" x14ac:dyDescent="0.3">
      <c r="A10" s="20"/>
      <c r="B10" s="21"/>
      <c r="C10" s="21"/>
      <c r="D10" s="21"/>
      <c r="E10" s="18"/>
      <c r="F10" s="23"/>
      <c r="G10" s="23"/>
      <c r="H10" s="26"/>
      <c r="I10" s="30">
        <f t="shared" si="0"/>
        <v>0</v>
      </c>
      <c r="J10" s="26"/>
      <c r="K10" s="49" t="e">
        <f t="shared" si="2"/>
        <v>#DIV/0!</v>
      </c>
      <c r="L10" s="22"/>
      <c r="M10" s="23"/>
    </row>
    <row r="11" spans="1:13" s="35" customFormat="1" ht="17.25" customHeight="1" x14ac:dyDescent="0.3">
      <c r="A11" s="20"/>
      <c r="B11" s="21"/>
      <c r="C11" s="21"/>
      <c r="D11" s="21"/>
      <c r="E11" s="18"/>
      <c r="F11" s="23"/>
      <c r="G11" s="23"/>
      <c r="H11" s="26"/>
      <c r="I11" s="30">
        <f t="shared" si="0"/>
        <v>0</v>
      </c>
      <c r="J11" s="26"/>
      <c r="K11" s="49" t="e">
        <f t="shared" si="2"/>
        <v>#DIV/0!</v>
      </c>
      <c r="L11" s="22"/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>
        <f t="shared" si="0"/>
        <v>0</v>
      </c>
      <c r="J12" s="26"/>
      <c r="K12" s="49" t="e">
        <f t="shared" si="2"/>
        <v>#DIV/0!</v>
      </c>
      <c r="L12" s="22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0"/>
        <v>0</v>
      </c>
      <c r="J13" s="26"/>
      <c r="K13" s="49" t="e">
        <f t="shared" si="2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0"/>
        <v>0</v>
      </c>
      <c r="J14" s="26"/>
      <c r="K14" s="49" t="e">
        <f t="shared" si="2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0"/>
        <v>0</v>
      </c>
      <c r="J15" s="26"/>
      <c r="K15" s="49" t="e">
        <f t="shared" si="2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9" t="e">
        <f t="shared" si="2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0"/>
        <v>0</v>
      </c>
      <c r="J17" s="26"/>
      <c r="K17" s="49" t="e">
        <f t="shared" si="2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0"/>
        <v>0</v>
      </c>
      <c r="J18" s="26"/>
      <c r="K18" s="49" t="e">
        <f t="shared" si="2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9" t="e">
        <f t="shared" si="2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9" t="e">
        <f t="shared" si="2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9" t="e">
        <f t="shared" si="2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9" t="e">
        <f t="shared" si="2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9" t="e">
        <f t="shared" si="2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2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9" t="e">
        <f t="shared" si="2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9" t="e">
        <f t="shared" si="2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9" t="e">
        <f t="shared" si="2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9" t="e">
        <f t="shared" si="2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9" t="e">
        <f t="shared" si="2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9" t="e">
        <f t="shared" si="2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9" t="e">
        <f t="shared" si="2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9" t="e">
        <f t="shared" si="2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2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9" t="e">
        <f t="shared" si="2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9" t="e">
        <f t="shared" si="2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9" t="e">
        <f t="shared" si="2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9" t="e">
        <f t="shared" si="2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9" t="e">
        <f t="shared" si="2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9" t="e">
        <f t="shared" si="2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2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9" t="e">
        <f t="shared" si="2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2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9" t="e">
        <f t="shared" si="2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2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9" t="e">
        <f t="shared" si="2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9" t="e">
        <f t="shared" si="2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9" t="e">
        <f t="shared" si="2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2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9" t="e">
        <f t="shared" si="2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2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9" t="e">
        <f t="shared" si="2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9" t="e">
        <f t="shared" si="2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9" t="e">
        <f t="shared" si="2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9" t="e">
        <f t="shared" si="2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9" t="e">
        <f t="shared" si="2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9" t="e">
        <f t="shared" si="2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2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2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2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9" t="e">
        <f t="shared" si="2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9" t="e">
        <f t="shared" si="2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9" t="e">
        <f t="shared" si="2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9" t="e">
        <f t="shared" si="2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2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9" t="e">
        <f t="shared" si="2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9" t="e">
        <f t="shared" si="2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9" t="e">
        <f t="shared" si="2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9" t="e">
        <f t="shared" si="2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9" t="e">
        <f t="shared" si="2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9" t="e">
        <f t="shared" si="2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3">G71+H71</f>
        <v>0</v>
      </c>
      <c r="J71" s="26"/>
      <c r="K71" s="49" t="e">
        <f t="shared" ref="K71:K73" si="4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3"/>
        <v>0</v>
      </c>
      <c r="J72" s="26"/>
      <c r="K72" s="49" t="e">
        <f t="shared" si="4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3"/>
        <v>0</v>
      </c>
      <c r="J73" s="26"/>
      <c r="K73" s="49" t="e">
        <f t="shared" si="4"/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6"/>
      <c r="H74" s="37"/>
      <c r="I74" s="38"/>
      <c r="J74" s="37"/>
      <c r="K74" s="38"/>
      <c r="L74" s="39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5.6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</sheetData>
  <sheetProtection formatCells="0" formatColumns="0" formatRows="0" sort="0"/>
  <autoFilter ref="B6:L35"/>
  <mergeCells count="1">
    <mergeCell ref="A2:L3"/>
  </mergeCells>
  <phoneticPr fontId="19" type="noConversion"/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3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F17" sqref="F17"/>
    </sheetView>
  </sheetViews>
  <sheetFormatPr defaultColWidth="9.109375" defaultRowHeight="13.2" x14ac:dyDescent="0.25"/>
  <cols>
    <col min="1" max="1" width="7.10937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51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109</v>
      </c>
    </row>
    <row r="2" spans="1:13" s="10" customFormat="1" ht="16.5" customHeight="1" x14ac:dyDescent="0.25">
      <c r="A2" s="104" t="s">
        <v>335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s="10" customFormat="1" ht="16.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69">
        <v>1</v>
      </c>
      <c r="B7" s="72" t="s">
        <v>301</v>
      </c>
      <c r="C7" s="77" t="s">
        <v>302</v>
      </c>
      <c r="D7" s="72" t="s">
        <v>155</v>
      </c>
      <c r="E7" s="68" t="s">
        <v>10</v>
      </c>
      <c r="F7" s="72" t="s">
        <v>6</v>
      </c>
      <c r="G7" s="72" t="s">
        <v>164</v>
      </c>
      <c r="H7" s="73"/>
      <c r="I7" s="76">
        <f t="shared" ref="I7:I70" si="0">G7+H7</f>
        <v>13</v>
      </c>
      <c r="J7" s="73">
        <v>50</v>
      </c>
      <c r="K7" s="78">
        <f t="shared" ref="K7:K70" si="1">I7/J7</f>
        <v>0.26</v>
      </c>
      <c r="L7" s="72" t="s">
        <v>285</v>
      </c>
      <c r="M7" s="23"/>
    </row>
    <row r="8" spans="1:13" s="35" customFormat="1" ht="17.25" customHeight="1" x14ac:dyDescent="0.3">
      <c r="A8" s="69">
        <v>2</v>
      </c>
      <c r="B8" s="74" t="s">
        <v>303</v>
      </c>
      <c r="C8" s="75" t="s">
        <v>304</v>
      </c>
      <c r="D8" s="75" t="s">
        <v>158</v>
      </c>
      <c r="E8" s="68" t="s">
        <v>10</v>
      </c>
      <c r="F8" s="72" t="s">
        <v>13</v>
      </c>
      <c r="G8" s="72" t="s">
        <v>222</v>
      </c>
      <c r="H8" s="73"/>
      <c r="I8" s="76">
        <f t="shared" si="0"/>
        <v>5</v>
      </c>
      <c r="J8" s="73">
        <v>50</v>
      </c>
      <c r="K8" s="78">
        <f t="shared" si="1"/>
        <v>0.1</v>
      </c>
      <c r="L8" s="71" t="s">
        <v>285</v>
      </c>
      <c r="M8" s="23"/>
    </row>
    <row r="9" spans="1:13" s="35" customFormat="1" ht="17.25" customHeight="1" x14ac:dyDescent="0.3">
      <c r="A9" s="69">
        <v>3</v>
      </c>
      <c r="B9" s="73" t="s">
        <v>305</v>
      </c>
      <c r="C9" s="73" t="s">
        <v>306</v>
      </c>
      <c r="D9" s="73" t="s">
        <v>208</v>
      </c>
      <c r="E9" s="68" t="s">
        <v>10</v>
      </c>
      <c r="F9" s="72" t="s">
        <v>13</v>
      </c>
      <c r="G9" s="72" t="s">
        <v>231</v>
      </c>
      <c r="H9" s="73"/>
      <c r="I9" s="76">
        <f t="shared" si="0"/>
        <v>2</v>
      </c>
      <c r="J9" s="73">
        <v>50</v>
      </c>
      <c r="K9" s="78">
        <f t="shared" si="1"/>
        <v>0.04</v>
      </c>
      <c r="L9" s="71" t="s">
        <v>307</v>
      </c>
      <c r="M9" s="23"/>
    </row>
    <row r="10" spans="1:13" s="35" customFormat="1" ht="17.25" customHeight="1" x14ac:dyDescent="0.3">
      <c r="A10" s="69">
        <v>4</v>
      </c>
      <c r="B10" s="70" t="s">
        <v>308</v>
      </c>
      <c r="C10" s="70" t="s">
        <v>145</v>
      </c>
      <c r="D10" s="70" t="s">
        <v>154</v>
      </c>
      <c r="E10" s="68" t="s">
        <v>10</v>
      </c>
      <c r="F10" s="72" t="s">
        <v>6</v>
      </c>
      <c r="G10" s="72" t="s">
        <v>164</v>
      </c>
      <c r="H10" s="73"/>
      <c r="I10" s="76">
        <f t="shared" si="0"/>
        <v>13</v>
      </c>
      <c r="J10" s="73">
        <v>50</v>
      </c>
      <c r="K10" s="78">
        <f t="shared" si="1"/>
        <v>0.26</v>
      </c>
      <c r="L10" s="71" t="s">
        <v>285</v>
      </c>
      <c r="M10" s="23"/>
    </row>
    <row r="11" spans="1:13" s="35" customFormat="1" ht="17.25" customHeight="1" x14ac:dyDescent="0.3">
      <c r="A11" s="69">
        <v>5</v>
      </c>
      <c r="B11" s="70" t="s">
        <v>309</v>
      </c>
      <c r="C11" s="70" t="s">
        <v>202</v>
      </c>
      <c r="D11" s="70" t="s">
        <v>156</v>
      </c>
      <c r="E11" s="68" t="s">
        <v>10</v>
      </c>
      <c r="F11" s="72" t="s">
        <v>13</v>
      </c>
      <c r="G11" s="72" t="s">
        <v>211</v>
      </c>
      <c r="H11" s="73"/>
      <c r="I11" s="76">
        <f t="shared" si="0"/>
        <v>11</v>
      </c>
      <c r="J11" s="73">
        <v>50</v>
      </c>
      <c r="K11" s="78">
        <f t="shared" si="1"/>
        <v>0.22</v>
      </c>
      <c r="L11" s="71" t="s">
        <v>285</v>
      </c>
      <c r="M11" s="23"/>
    </row>
    <row r="12" spans="1:13" s="35" customFormat="1" ht="17.25" customHeight="1" x14ac:dyDescent="0.3">
      <c r="A12" s="69">
        <v>6</v>
      </c>
      <c r="B12" s="70" t="s">
        <v>310</v>
      </c>
      <c r="C12" s="70" t="s">
        <v>311</v>
      </c>
      <c r="D12" s="70" t="s">
        <v>240</v>
      </c>
      <c r="E12" s="68" t="s">
        <v>10</v>
      </c>
      <c r="F12" s="72" t="s">
        <v>13</v>
      </c>
      <c r="G12" s="72" t="s">
        <v>167</v>
      </c>
      <c r="H12" s="73"/>
      <c r="I12" s="76">
        <f t="shared" si="0"/>
        <v>12</v>
      </c>
      <c r="J12" s="73">
        <v>50</v>
      </c>
      <c r="K12" s="78">
        <f t="shared" si="1"/>
        <v>0.24</v>
      </c>
      <c r="L12" s="71" t="s">
        <v>285</v>
      </c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0"/>
        <v>0</v>
      </c>
      <c r="J13" s="26"/>
      <c r="K13" s="49" t="e">
        <f t="shared" si="1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0"/>
        <v>0</v>
      </c>
      <c r="J14" s="26"/>
      <c r="K14" s="49" t="e">
        <f t="shared" si="1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0"/>
        <v>0</v>
      </c>
      <c r="J15" s="26"/>
      <c r="K15" s="49" t="e">
        <f t="shared" si="1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9" t="e">
        <f t="shared" si="1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0"/>
        <v>0</v>
      </c>
      <c r="J17" s="26"/>
      <c r="K17" s="49" t="e">
        <f t="shared" si="1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0"/>
        <v>0</v>
      </c>
      <c r="J18" s="26"/>
      <c r="K18" s="49" t="e">
        <f t="shared" si="1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9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9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9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9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9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9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9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9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9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9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9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9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9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9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9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9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9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9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9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9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9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9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9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9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9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9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9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9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9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9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9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9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9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9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9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9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9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9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9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9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9" t="e">
        <f t="shared" si="3"/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6"/>
      <c r="H74" s="37"/>
      <c r="I74" s="38"/>
      <c r="J74" s="37"/>
      <c r="K74" s="38"/>
      <c r="L74" s="39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5.6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E16" sqref="E16"/>
    </sheetView>
  </sheetViews>
  <sheetFormatPr defaultColWidth="9.109375" defaultRowHeight="13.2" x14ac:dyDescent="0.25"/>
  <cols>
    <col min="1" max="1" width="9.109375" style="13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56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110</v>
      </c>
    </row>
    <row r="2" spans="1:13" s="10" customFormat="1" x14ac:dyDescent="0.25">
      <c r="A2" s="104" t="s">
        <v>335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s="10" customFormat="1" ht="16.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80">
        <v>1</v>
      </c>
      <c r="B7" s="81" t="s">
        <v>312</v>
      </c>
      <c r="C7" s="84" t="s">
        <v>270</v>
      </c>
      <c r="D7" s="81" t="s">
        <v>128</v>
      </c>
      <c r="E7" s="79" t="s">
        <v>9</v>
      </c>
      <c r="F7" s="81" t="s">
        <v>5</v>
      </c>
      <c r="G7" s="81" t="s">
        <v>219</v>
      </c>
      <c r="H7" s="82"/>
      <c r="I7" s="83" t="s">
        <v>219</v>
      </c>
      <c r="J7" s="82">
        <v>51</v>
      </c>
      <c r="K7" s="85">
        <v>0.13333333333333333</v>
      </c>
      <c r="L7" s="81" t="s">
        <v>285</v>
      </c>
      <c r="M7" s="23"/>
    </row>
    <row r="8" spans="1:13" s="35" customFormat="1" ht="17.25" customHeight="1" x14ac:dyDescent="0.3">
      <c r="A8" s="20"/>
      <c r="B8" s="27"/>
      <c r="C8" s="28"/>
      <c r="D8" s="28"/>
      <c r="E8" s="18"/>
      <c r="F8" s="23"/>
      <c r="G8" s="23"/>
      <c r="H8" s="26"/>
      <c r="I8" s="30">
        <f t="shared" ref="I8:I70" si="0">G8+H8</f>
        <v>0</v>
      </c>
      <c r="J8" s="26"/>
      <c r="K8" s="49" t="e">
        <f t="shared" ref="K8:K70" si="1">I8/J8</f>
        <v>#DIV/0!</v>
      </c>
      <c r="L8" s="22"/>
      <c r="M8" s="23"/>
    </row>
    <row r="9" spans="1:13" s="35" customFormat="1" ht="17.25" customHeight="1" x14ac:dyDescent="0.3">
      <c r="A9" s="20"/>
      <c r="B9" s="26"/>
      <c r="C9" s="26"/>
      <c r="D9" s="26"/>
      <c r="E9" s="18"/>
      <c r="F9" s="23"/>
      <c r="G9" s="23"/>
      <c r="H9" s="26"/>
      <c r="I9" s="30">
        <f t="shared" si="0"/>
        <v>0</v>
      </c>
      <c r="J9" s="26"/>
      <c r="K9" s="49" t="e">
        <f t="shared" si="1"/>
        <v>#DIV/0!</v>
      </c>
      <c r="L9" s="22"/>
      <c r="M9" s="23"/>
    </row>
    <row r="10" spans="1:13" s="35" customFormat="1" ht="17.25" customHeight="1" x14ac:dyDescent="0.3">
      <c r="A10" s="20"/>
      <c r="B10" s="21"/>
      <c r="C10" s="21"/>
      <c r="D10" s="21"/>
      <c r="E10" s="18"/>
      <c r="F10" s="23"/>
      <c r="G10" s="23"/>
      <c r="H10" s="26"/>
      <c r="I10" s="30">
        <f t="shared" si="0"/>
        <v>0</v>
      </c>
      <c r="J10" s="26"/>
      <c r="K10" s="49" t="e">
        <f t="shared" si="1"/>
        <v>#DIV/0!</v>
      </c>
      <c r="L10" s="22"/>
      <c r="M10" s="23"/>
    </row>
    <row r="11" spans="1:13" s="35" customFormat="1" ht="17.25" customHeight="1" x14ac:dyDescent="0.3">
      <c r="A11" s="20"/>
      <c r="B11" s="21"/>
      <c r="C11" s="21"/>
      <c r="D11" s="21"/>
      <c r="E11" s="18"/>
      <c r="F11" s="23"/>
      <c r="G11" s="23"/>
      <c r="H11" s="26"/>
      <c r="I11" s="30">
        <f t="shared" si="0"/>
        <v>0</v>
      </c>
      <c r="J11" s="26"/>
      <c r="K11" s="49" t="e">
        <f t="shared" si="1"/>
        <v>#DIV/0!</v>
      </c>
      <c r="L11" s="22"/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>
        <f t="shared" si="0"/>
        <v>0</v>
      </c>
      <c r="J12" s="26"/>
      <c r="K12" s="49" t="e">
        <f t="shared" si="1"/>
        <v>#DIV/0!</v>
      </c>
      <c r="L12" s="22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0"/>
        <v>0</v>
      </c>
      <c r="J13" s="26"/>
      <c r="K13" s="49" t="e">
        <f t="shared" si="1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0"/>
        <v>0</v>
      </c>
      <c r="J14" s="26"/>
      <c r="K14" s="49" t="e">
        <f t="shared" si="1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0"/>
        <v>0</v>
      </c>
      <c r="J15" s="26"/>
      <c r="K15" s="49" t="e">
        <f t="shared" si="1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9" t="e">
        <f t="shared" si="1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0"/>
        <v>0</v>
      </c>
      <c r="J17" s="26"/>
      <c r="K17" s="49" t="e">
        <f t="shared" si="1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0"/>
        <v>0</v>
      </c>
      <c r="J18" s="26"/>
      <c r="K18" s="49" t="e">
        <f t="shared" si="1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9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9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9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9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9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9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9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9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9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9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9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9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9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9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9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9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9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9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9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9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9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9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9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9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9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9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9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9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9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9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9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9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9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9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9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9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9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9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9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9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9" t="e">
        <f t="shared" si="3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4">G74+H74</f>
        <v>0</v>
      </c>
      <c r="J74" s="26"/>
      <c r="K74" s="34" t="e">
        <f t="shared" ref="K74" si="5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H13" sqref="H13"/>
    </sheetView>
  </sheetViews>
  <sheetFormatPr defaultColWidth="9.109375" defaultRowHeight="13.2" x14ac:dyDescent="0.25"/>
  <cols>
    <col min="1" max="1" width="4.332031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1.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111</v>
      </c>
    </row>
    <row r="2" spans="1:13" s="10" customFormat="1" ht="16.5" customHeight="1" x14ac:dyDescent="0.25">
      <c r="A2" s="104" t="s">
        <v>336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s="10" customFormat="1" ht="16.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 t="s">
        <v>198</v>
      </c>
      <c r="B7" s="23" t="s">
        <v>199</v>
      </c>
      <c r="C7" s="42" t="s">
        <v>200</v>
      </c>
      <c r="D7" s="23" t="s">
        <v>156</v>
      </c>
      <c r="E7" s="18" t="s">
        <v>125</v>
      </c>
      <c r="F7" s="23" t="s">
        <v>5</v>
      </c>
      <c r="G7" s="98" t="s">
        <v>337</v>
      </c>
      <c r="H7" s="26"/>
      <c r="I7" s="98">
        <f t="shared" ref="I7:I70" si="0">G7+H7</f>
        <v>36</v>
      </c>
      <c r="J7" s="26">
        <v>55</v>
      </c>
      <c r="K7" s="49">
        <f t="shared" ref="K7:K22" si="1">I7/J7</f>
        <v>0.65454545454545454</v>
      </c>
      <c r="L7" s="23" t="s">
        <v>194</v>
      </c>
      <c r="M7" s="23"/>
    </row>
    <row r="8" spans="1:13" s="35" customFormat="1" ht="17.25" customHeight="1" x14ac:dyDescent="0.3">
      <c r="A8" s="20">
        <v>2</v>
      </c>
      <c r="B8" s="27" t="s">
        <v>201</v>
      </c>
      <c r="C8" s="28" t="s">
        <v>202</v>
      </c>
      <c r="D8" s="28" t="s">
        <v>172</v>
      </c>
      <c r="E8" s="18" t="s">
        <v>10</v>
      </c>
      <c r="F8" s="23" t="s">
        <v>6</v>
      </c>
      <c r="G8" s="98" t="s">
        <v>327</v>
      </c>
      <c r="H8" s="26"/>
      <c r="I8" s="98">
        <f t="shared" si="0"/>
        <v>34</v>
      </c>
      <c r="J8" s="26">
        <v>55</v>
      </c>
      <c r="K8" s="49">
        <f t="shared" si="1"/>
        <v>0.61818181818181817</v>
      </c>
      <c r="L8" s="23" t="s">
        <v>194</v>
      </c>
      <c r="M8" s="23"/>
    </row>
    <row r="9" spans="1:13" s="35" customFormat="1" ht="17.25" customHeight="1" x14ac:dyDescent="0.3">
      <c r="A9" s="20" t="s">
        <v>203</v>
      </c>
      <c r="B9" s="26" t="s">
        <v>204</v>
      </c>
      <c r="C9" s="26" t="s">
        <v>205</v>
      </c>
      <c r="D9" s="26" t="s">
        <v>184</v>
      </c>
      <c r="E9" s="18" t="s">
        <v>10</v>
      </c>
      <c r="F9" s="23" t="s">
        <v>6</v>
      </c>
      <c r="G9" s="98" t="s">
        <v>327</v>
      </c>
      <c r="H9" s="26"/>
      <c r="I9" s="98">
        <f t="shared" si="0"/>
        <v>34</v>
      </c>
      <c r="J9" s="26">
        <v>55</v>
      </c>
      <c r="K9" s="49">
        <f t="shared" si="1"/>
        <v>0.61818181818181817</v>
      </c>
      <c r="L9" s="23" t="s">
        <v>194</v>
      </c>
      <c r="M9" s="23"/>
    </row>
    <row r="10" spans="1:13" s="35" customFormat="1" ht="17.25" customHeight="1" x14ac:dyDescent="0.3">
      <c r="A10" s="20" t="s">
        <v>206</v>
      </c>
      <c r="B10" s="21" t="s">
        <v>207</v>
      </c>
      <c r="C10" s="21" t="s">
        <v>200</v>
      </c>
      <c r="D10" s="21" t="s">
        <v>208</v>
      </c>
      <c r="E10" s="18" t="s">
        <v>10</v>
      </c>
      <c r="F10" s="23" t="s">
        <v>13</v>
      </c>
      <c r="G10" s="98" t="s">
        <v>163</v>
      </c>
      <c r="H10" s="26"/>
      <c r="I10" s="98">
        <f t="shared" si="0"/>
        <v>18</v>
      </c>
      <c r="J10" s="26">
        <v>55</v>
      </c>
      <c r="K10" s="49">
        <f t="shared" si="1"/>
        <v>0.32727272727272727</v>
      </c>
      <c r="L10" s="23" t="s">
        <v>194</v>
      </c>
      <c r="M10" s="23"/>
    </row>
    <row r="11" spans="1:13" s="35" customFormat="1" ht="17.25" customHeight="1" x14ac:dyDescent="0.3">
      <c r="A11" s="20" t="s">
        <v>209</v>
      </c>
      <c r="B11" s="21" t="s">
        <v>210</v>
      </c>
      <c r="C11" s="21" t="s">
        <v>171</v>
      </c>
      <c r="D11" s="21" t="s">
        <v>155</v>
      </c>
      <c r="E11" s="18" t="s">
        <v>9</v>
      </c>
      <c r="F11" s="91" t="s">
        <v>13</v>
      </c>
      <c r="G11" s="98" t="s">
        <v>211</v>
      </c>
      <c r="H11" s="26"/>
      <c r="I11" s="98">
        <f t="shared" si="0"/>
        <v>11</v>
      </c>
      <c r="J11" s="26">
        <v>55</v>
      </c>
      <c r="K11" s="49">
        <f t="shared" si="1"/>
        <v>0.2</v>
      </c>
      <c r="L11" s="23" t="s">
        <v>194</v>
      </c>
      <c r="M11" s="23"/>
    </row>
    <row r="12" spans="1:13" s="35" customFormat="1" ht="17.25" customHeight="1" x14ac:dyDescent="0.3">
      <c r="A12" s="20">
        <v>6</v>
      </c>
      <c r="B12" s="21" t="s">
        <v>212</v>
      </c>
      <c r="C12" s="21" t="s">
        <v>213</v>
      </c>
      <c r="D12" s="21" t="s">
        <v>184</v>
      </c>
      <c r="E12" s="18" t="s">
        <v>10</v>
      </c>
      <c r="F12" s="91" t="s">
        <v>13</v>
      </c>
      <c r="G12" s="98" t="s">
        <v>214</v>
      </c>
      <c r="H12" s="26"/>
      <c r="I12" s="98">
        <f t="shared" si="0"/>
        <v>9</v>
      </c>
      <c r="J12" s="26">
        <v>55</v>
      </c>
      <c r="K12" s="49">
        <f t="shared" si="1"/>
        <v>0.16363636363636364</v>
      </c>
      <c r="L12" s="23" t="s">
        <v>194</v>
      </c>
      <c r="M12" s="23"/>
    </row>
    <row r="13" spans="1:13" s="35" customFormat="1" ht="17.25" customHeight="1" x14ac:dyDescent="0.3">
      <c r="A13" s="20">
        <v>7</v>
      </c>
      <c r="B13" s="27" t="s">
        <v>215</v>
      </c>
      <c r="C13" s="28" t="s">
        <v>127</v>
      </c>
      <c r="D13" s="28" t="s">
        <v>326</v>
      </c>
      <c r="E13" s="18" t="s">
        <v>9</v>
      </c>
      <c r="F13" s="91" t="s">
        <v>13</v>
      </c>
      <c r="G13" s="98" t="s">
        <v>216</v>
      </c>
      <c r="H13" s="26"/>
      <c r="I13" s="98">
        <f t="shared" si="0"/>
        <v>8</v>
      </c>
      <c r="J13" s="26">
        <v>55</v>
      </c>
      <c r="K13" s="49">
        <f t="shared" si="1"/>
        <v>0.14545454545454545</v>
      </c>
      <c r="L13" s="23" t="s">
        <v>194</v>
      </c>
      <c r="M13" s="23"/>
    </row>
    <row r="14" spans="1:13" s="35" customFormat="1" ht="17.25" customHeight="1" x14ac:dyDescent="0.3">
      <c r="A14" s="20">
        <v>8</v>
      </c>
      <c r="B14" s="21" t="s">
        <v>217</v>
      </c>
      <c r="C14" s="21" t="s">
        <v>218</v>
      </c>
      <c r="D14" s="21" t="s">
        <v>156</v>
      </c>
      <c r="E14" s="18" t="s">
        <v>125</v>
      </c>
      <c r="F14" s="91" t="s">
        <v>13</v>
      </c>
      <c r="G14" s="98" t="s">
        <v>219</v>
      </c>
      <c r="H14" s="26"/>
      <c r="I14" s="98">
        <f t="shared" si="0"/>
        <v>6</v>
      </c>
      <c r="J14" s="26">
        <v>55</v>
      </c>
      <c r="K14" s="49">
        <f t="shared" si="1"/>
        <v>0.10909090909090909</v>
      </c>
      <c r="L14" s="23" t="s">
        <v>194</v>
      </c>
      <c r="M14" s="23"/>
    </row>
    <row r="15" spans="1:13" s="35" customFormat="1" ht="17.25" customHeight="1" x14ac:dyDescent="0.3">
      <c r="A15" s="20">
        <v>9</v>
      </c>
      <c r="B15" s="21" t="s">
        <v>220</v>
      </c>
      <c r="C15" s="21" t="s">
        <v>221</v>
      </c>
      <c r="D15" s="21" t="s">
        <v>197</v>
      </c>
      <c r="E15" s="18" t="s">
        <v>10</v>
      </c>
      <c r="F15" s="91" t="s">
        <v>13</v>
      </c>
      <c r="G15" s="98" t="s">
        <v>222</v>
      </c>
      <c r="H15" s="26"/>
      <c r="I15" s="98">
        <f t="shared" si="0"/>
        <v>5</v>
      </c>
      <c r="J15" s="26">
        <v>55</v>
      </c>
      <c r="K15" s="49">
        <f t="shared" si="1"/>
        <v>9.0909090909090912E-2</v>
      </c>
      <c r="L15" s="23" t="s">
        <v>194</v>
      </c>
      <c r="M15" s="23"/>
    </row>
    <row r="16" spans="1:13" s="35" customFormat="1" ht="17.25" customHeight="1" x14ac:dyDescent="0.3">
      <c r="A16" s="20" t="s">
        <v>223</v>
      </c>
      <c r="B16" s="21" t="s">
        <v>224</v>
      </c>
      <c r="C16" s="21" t="s">
        <v>225</v>
      </c>
      <c r="D16" s="21" t="s">
        <v>156</v>
      </c>
      <c r="E16" s="18" t="s">
        <v>10</v>
      </c>
      <c r="F16" s="91" t="s">
        <v>13</v>
      </c>
      <c r="G16" s="98" t="s">
        <v>226</v>
      </c>
      <c r="H16" s="26"/>
      <c r="I16" s="98">
        <f t="shared" si="0"/>
        <v>4</v>
      </c>
      <c r="J16" s="26">
        <v>55</v>
      </c>
      <c r="K16" s="49">
        <f t="shared" si="1"/>
        <v>7.2727272727272724E-2</v>
      </c>
      <c r="L16" s="23" t="s">
        <v>194</v>
      </c>
      <c r="M16" s="23"/>
    </row>
    <row r="17" spans="1:13" s="35" customFormat="1" ht="17.25" customHeight="1" x14ac:dyDescent="0.3">
      <c r="A17" s="20" t="s">
        <v>227</v>
      </c>
      <c r="B17" s="21" t="s">
        <v>228</v>
      </c>
      <c r="C17" s="21" t="s">
        <v>145</v>
      </c>
      <c r="D17" s="21" t="s">
        <v>288</v>
      </c>
      <c r="E17" s="18" t="s">
        <v>10</v>
      </c>
      <c r="F17" s="91" t="s">
        <v>13</v>
      </c>
      <c r="G17" s="98" t="s">
        <v>226</v>
      </c>
      <c r="H17" s="26"/>
      <c r="I17" s="98">
        <f t="shared" si="0"/>
        <v>4</v>
      </c>
      <c r="J17" s="26">
        <v>55</v>
      </c>
      <c r="K17" s="49">
        <f t="shared" si="1"/>
        <v>7.2727272727272724E-2</v>
      </c>
      <c r="L17" s="23" t="s">
        <v>194</v>
      </c>
      <c r="M17" s="23"/>
    </row>
    <row r="18" spans="1:13" s="35" customFormat="1" ht="17.25" customHeight="1" x14ac:dyDescent="0.3">
      <c r="A18" s="20" t="s">
        <v>229</v>
      </c>
      <c r="B18" s="21" t="s">
        <v>230</v>
      </c>
      <c r="C18" s="21" t="s">
        <v>133</v>
      </c>
      <c r="D18" s="21" t="s">
        <v>184</v>
      </c>
      <c r="E18" s="18" t="s">
        <v>10</v>
      </c>
      <c r="F18" s="91" t="s">
        <v>13</v>
      </c>
      <c r="G18" s="98" t="s">
        <v>231</v>
      </c>
      <c r="H18" s="26"/>
      <c r="I18" s="98">
        <f t="shared" si="0"/>
        <v>2</v>
      </c>
      <c r="J18" s="26">
        <v>55</v>
      </c>
      <c r="K18" s="49">
        <f t="shared" si="1"/>
        <v>3.6363636363636362E-2</v>
      </c>
      <c r="L18" s="23" t="s">
        <v>194</v>
      </c>
      <c r="M18" s="23"/>
    </row>
    <row r="19" spans="1:13" s="35" customFormat="1" ht="17.25" customHeight="1" x14ac:dyDescent="0.3">
      <c r="A19" s="20">
        <v>13</v>
      </c>
      <c r="B19" s="23" t="s">
        <v>232</v>
      </c>
      <c r="C19" s="23" t="s">
        <v>145</v>
      </c>
      <c r="D19" s="33" t="s">
        <v>233</v>
      </c>
      <c r="E19" s="18" t="s">
        <v>10</v>
      </c>
      <c r="F19" s="91" t="s">
        <v>13</v>
      </c>
      <c r="G19" s="98" t="s">
        <v>234</v>
      </c>
      <c r="H19" s="26"/>
      <c r="I19" s="98">
        <f t="shared" si="0"/>
        <v>0</v>
      </c>
      <c r="J19" s="26">
        <v>55</v>
      </c>
      <c r="K19" s="49">
        <f t="shared" si="1"/>
        <v>0</v>
      </c>
      <c r="L19" s="23" t="s">
        <v>194</v>
      </c>
      <c r="M19" s="23"/>
    </row>
    <row r="20" spans="1:13" s="35" customFormat="1" ht="17.25" customHeight="1" x14ac:dyDescent="0.3">
      <c r="A20" s="20">
        <v>14</v>
      </c>
      <c r="B20" s="23" t="s">
        <v>235</v>
      </c>
      <c r="C20" s="23" t="s">
        <v>179</v>
      </c>
      <c r="D20" s="33" t="s">
        <v>338</v>
      </c>
      <c r="E20" s="18" t="s">
        <v>9</v>
      </c>
      <c r="F20" s="91" t="s">
        <v>13</v>
      </c>
      <c r="G20" s="98" t="s">
        <v>234</v>
      </c>
      <c r="H20" s="26"/>
      <c r="I20" s="98">
        <f t="shared" si="0"/>
        <v>0</v>
      </c>
      <c r="J20" s="26">
        <v>55</v>
      </c>
      <c r="K20" s="49">
        <f t="shared" si="1"/>
        <v>0</v>
      </c>
      <c r="L20" s="23" t="s">
        <v>194</v>
      </c>
      <c r="M20" s="23"/>
    </row>
    <row r="21" spans="1:13" s="35" customFormat="1" ht="17.25" customHeight="1" x14ac:dyDescent="0.3">
      <c r="A21" s="20">
        <v>15</v>
      </c>
      <c r="B21" s="21" t="s">
        <v>236</v>
      </c>
      <c r="C21" s="21" t="s">
        <v>237</v>
      </c>
      <c r="D21" s="21" t="s">
        <v>238</v>
      </c>
      <c r="E21" s="18" t="s">
        <v>10</v>
      </c>
      <c r="F21" s="91" t="s">
        <v>13</v>
      </c>
      <c r="G21" s="98" t="s">
        <v>234</v>
      </c>
      <c r="H21" s="26"/>
      <c r="I21" s="98">
        <f t="shared" si="0"/>
        <v>0</v>
      </c>
      <c r="J21" s="26">
        <v>55</v>
      </c>
      <c r="K21" s="49">
        <f t="shared" si="1"/>
        <v>0</v>
      </c>
      <c r="L21" s="23" t="s">
        <v>194</v>
      </c>
      <c r="M21" s="23"/>
    </row>
    <row r="22" spans="1:13" s="35" customFormat="1" ht="17.25" customHeight="1" x14ac:dyDescent="0.3">
      <c r="A22" s="20">
        <v>16</v>
      </c>
      <c r="B22" s="23" t="s">
        <v>239</v>
      </c>
      <c r="C22" s="33" t="s">
        <v>136</v>
      </c>
      <c r="D22" s="23" t="s">
        <v>240</v>
      </c>
      <c r="E22" s="18" t="s">
        <v>10</v>
      </c>
      <c r="F22" s="91" t="s">
        <v>13</v>
      </c>
      <c r="G22" s="98" t="s">
        <v>234</v>
      </c>
      <c r="H22" s="26"/>
      <c r="I22" s="98">
        <f t="shared" si="0"/>
        <v>0</v>
      </c>
      <c r="J22" s="26">
        <v>55</v>
      </c>
      <c r="K22" s="49">
        <f t="shared" si="1"/>
        <v>0</v>
      </c>
      <c r="L22" s="23" t="s">
        <v>194</v>
      </c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9" t="e">
        <f t="shared" ref="K23:K70" si="2">I23/J23</f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2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9" t="e">
        <f t="shared" si="2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9" t="e">
        <f t="shared" si="2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9" t="e">
        <f t="shared" si="2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9" t="e">
        <f t="shared" si="2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9" t="e">
        <f t="shared" si="2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9" t="e">
        <f t="shared" si="2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9" t="e">
        <f t="shared" si="2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9" t="e">
        <f t="shared" si="2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2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9" t="e">
        <f t="shared" si="2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9" t="e">
        <f t="shared" si="2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9" t="e">
        <f t="shared" si="2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9" t="e">
        <f t="shared" si="2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9" t="e">
        <f t="shared" si="2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9" t="e">
        <f t="shared" si="2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2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9" t="e">
        <f t="shared" si="2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2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9" t="e">
        <f t="shared" si="2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2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9" t="e">
        <f t="shared" si="2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9" t="e">
        <f t="shared" si="2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9" t="e">
        <f t="shared" si="2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2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9" t="e">
        <f t="shared" si="2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2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9" t="e">
        <f t="shared" si="2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9" t="e">
        <f t="shared" si="2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9" t="e">
        <f t="shared" si="2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9" t="e">
        <f t="shared" si="2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9" t="e">
        <f t="shared" si="2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9" t="e">
        <f t="shared" si="2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2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2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2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9" t="e">
        <f t="shared" si="2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9" t="e">
        <f t="shared" si="2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9" t="e">
        <f t="shared" si="2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9" t="e">
        <f t="shared" si="2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2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9" t="e">
        <f t="shared" si="2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9" t="e">
        <f t="shared" si="2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9" t="e">
        <f t="shared" si="2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9" t="e">
        <f t="shared" si="2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9" t="e">
        <f t="shared" si="2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9" t="e">
        <f t="shared" si="2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3">G71+H71</f>
        <v>0</v>
      </c>
      <c r="J71" s="26"/>
      <c r="K71" s="49" t="e">
        <f t="shared" ref="K71:K73" si="4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3"/>
        <v>0</v>
      </c>
      <c r="J72" s="26"/>
      <c r="K72" s="49" t="e">
        <f t="shared" si="4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3"/>
        <v>0</v>
      </c>
      <c r="J73" s="26"/>
      <c r="K73" s="49" t="e">
        <f t="shared" si="4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5">G74+H74</f>
        <v>0</v>
      </c>
      <c r="J74" s="26"/>
      <c r="K74" s="34" t="e">
        <f t="shared" ref="K74" si="6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F17" sqref="F17"/>
    </sheetView>
  </sheetViews>
  <sheetFormatPr defaultColWidth="9.109375" defaultRowHeight="13.2" x14ac:dyDescent="0.25"/>
  <cols>
    <col min="1" max="1" width="6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0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112</v>
      </c>
    </row>
    <row r="2" spans="1:13" s="10" customFormat="1" ht="16.5" customHeight="1" x14ac:dyDescent="0.25">
      <c r="A2" s="104" t="s">
        <v>335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s="10" customFormat="1" ht="16.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23" t="s">
        <v>241</v>
      </c>
      <c r="C7" s="42" t="s">
        <v>242</v>
      </c>
      <c r="D7" s="23" t="s">
        <v>134</v>
      </c>
      <c r="E7" s="18" t="s">
        <v>10</v>
      </c>
      <c r="F7" s="23" t="s">
        <v>13</v>
      </c>
      <c r="G7" s="98" t="s">
        <v>219</v>
      </c>
      <c r="H7" s="26"/>
      <c r="I7" s="98">
        <f t="shared" ref="I7:I70" si="0">G7+H7</f>
        <v>6</v>
      </c>
      <c r="J7" s="26">
        <v>65</v>
      </c>
      <c r="K7" s="49">
        <f t="shared" ref="K7:K10" si="1">I7/J7</f>
        <v>9.2307692307692313E-2</v>
      </c>
      <c r="L7" s="23" t="s">
        <v>194</v>
      </c>
      <c r="M7" s="23"/>
    </row>
    <row r="8" spans="1:13" s="35" customFormat="1" ht="17.25" customHeight="1" x14ac:dyDescent="0.3">
      <c r="A8" s="20">
        <v>2</v>
      </c>
      <c r="B8" s="27" t="s">
        <v>243</v>
      </c>
      <c r="C8" s="28" t="s">
        <v>244</v>
      </c>
      <c r="D8" s="28" t="s">
        <v>245</v>
      </c>
      <c r="E8" s="18" t="s">
        <v>9</v>
      </c>
      <c r="F8" s="91" t="s">
        <v>13</v>
      </c>
      <c r="G8" s="98" t="s">
        <v>216</v>
      </c>
      <c r="H8" s="26"/>
      <c r="I8" s="98">
        <f t="shared" si="0"/>
        <v>8</v>
      </c>
      <c r="J8" s="26">
        <v>65</v>
      </c>
      <c r="K8" s="49">
        <f t="shared" si="1"/>
        <v>0.12307692307692308</v>
      </c>
      <c r="L8" s="23" t="s">
        <v>194</v>
      </c>
      <c r="M8" s="23"/>
    </row>
    <row r="9" spans="1:13" s="35" customFormat="1" ht="17.25" customHeight="1" x14ac:dyDescent="0.3">
      <c r="A9" s="20">
        <v>3</v>
      </c>
      <c r="B9" s="26" t="s">
        <v>246</v>
      </c>
      <c r="C9" s="26" t="s">
        <v>247</v>
      </c>
      <c r="D9" s="26" t="s">
        <v>248</v>
      </c>
      <c r="E9" s="18" t="s">
        <v>10</v>
      </c>
      <c r="F9" s="91" t="s">
        <v>13</v>
      </c>
      <c r="G9" s="98" t="s">
        <v>216</v>
      </c>
      <c r="H9" s="26"/>
      <c r="I9" s="98">
        <f t="shared" si="0"/>
        <v>8</v>
      </c>
      <c r="J9" s="26">
        <v>65</v>
      </c>
      <c r="K9" s="49">
        <f t="shared" si="1"/>
        <v>0.12307692307692308</v>
      </c>
      <c r="L9" s="23" t="s">
        <v>194</v>
      </c>
      <c r="M9" s="23"/>
    </row>
    <row r="10" spans="1:13" s="35" customFormat="1" ht="17.25" customHeight="1" x14ac:dyDescent="0.3">
      <c r="A10" s="20">
        <v>4</v>
      </c>
      <c r="B10" s="21" t="s">
        <v>249</v>
      </c>
      <c r="C10" s="21" t="s">
        <v>225</v>
      </c>
      <c r="D10" s="21" t="s">
        <v>250</v>
      </c>
      <c r="E10" s="18" t="s">
        <v>10</v>
      </c>
      <c r="F10" s="91" t="s">
        <v>5</v>
      </c>
      <c r="G10" s="98" t="s">
        <v>251</v>
      </c>
      <c r="H10" s="26"/>
      <c r="I10" s="98">
        <f t="shared" si="0"/>
        <v>24</v>
      </c>
      <c r="J10" s="26">
        <v>65</v>
      </c>
      <c r="K10" s="49">
        <f t="shared" si="1"/>
        <v>0.36923076923076925</v>
      </c>
      <c r="L10" s="23" t="s">
        <v>194</v>
      </c>
      <c r="M10" s="23"/>
    </row>
    <row r="11" spans="1:13" s="35" customFormat="1" ht="17.25" customHeight="1" x14ac:dyDescent="0.3">
      <c r="A11" s="20"/>
      <c r="B11" s="21"/>
      <c r="C11" s="21"/>
      <c r="D11" s="21"/>
      <c r="E11" s="18"/>
      <c r="F11" s="23"/>
      <c r="G11" s="23"/>
      <c r="H11" s="26"/>
      <c r="I11" s="30">
        <f t="shared" si="0"/>
        <v>0</v>
      </c>
      <c r="J11" s="26"/>
      <c r="K11" s="49" t="e">
        <f t="shared" ref="K11:K70" si="2">I11/J11</f>
        <v>#DIV/0!</v>
      </c>
      <c r="L11" s="22"/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>
        <f t="shared" si="0"/>
        <v>0</v>
      </c>
      <c r="J12" s="26"/>
      <c r="K12" s="49" t="e">
        <f t="shared" si="2"/>
        <v>#DIV/0!</v>
      </c>
      <c r="L12" s="22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0"/>
        <v>0</v>
      </c>
      <c r="J13" s="26"/>
      <c r="K13" s="49" t="e">
        <f t="shared" si="2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0"/>
        <v>0</v>
      </c>
      <c r="J14" s="26"/>
      <c r="K14" s="49" t="e">
        <f t="shared" si="2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0"/>
        <v>0</v>
      </c>
      <c r="J15" s="26"/>
      <c r="K15" s="49" t="e">
        <f t="shared" si="2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9" t="e">
        <f t="shared" si="2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0"/>
        <v>0</v>
      </c>
      <c r="J17" s="26"/>
      <c r="K17" s="49" t="e">
        <f t="shared" si="2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0"/>
        <v>0</v>
      </c>
      <c r="J18" s="26"/>
      <c r="K18" s="49" t="e">
        <f t="shared" si="2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9" t="e">
        <f t="shared" si="2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9" t="e">
        <f t="shared" si="2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9" t="e">
        <f t="shared" si="2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9" t="e">
        <f t="shared" si="2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9" t="e">
        <f t="shared" si="2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2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9" t="e">
        <f t="shared" si="2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9" t="e">
        <f t="shared" si="2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9" t="e">
        <f t="shared" si="2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9" t="e">
        <f t="shared" si="2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9" t="e">
        <f t="shared" si="2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9" t="e">
        <f t="shared" si="2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9" t="e">
        <f t="shared" si="2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9" t="e">
        <f t="shared" si="2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2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9" t="e">
        <f t="shared" si="2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9" t="e">
        <f t="shared" si="2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9" t="e">
        <f t="shared" si="2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9" t="e">
        <f t="shared" si="2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9" t="e">
        <f t="shared" si="2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9" t="e">
        <f t="shared" si="2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2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9" t="e">
        <f t="shared" si="2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2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9" t="e">
        <f t="shared" si="2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2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9" t="e">
        <f t="shared" si="2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9" t="e">
        <f t="shared" si="2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9" t="e">
        <f t="shared" si="2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2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9" t="e">
        <f t="shared" si="2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2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9" t="e">
        <f t="shared" si="2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9" t="e">
        <f t="shared" si="2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9" t="e">
        <f t="shared" si="2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9" t="e">
        <f t="shared" si="2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9" t="e">
        <f t="shared" si="2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9" t="e">
        <f t="shared" si="2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2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2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2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9" t="e">
        <f t="shared" si="2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9" t="e">
        <f t="shared" si="2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9" t="e">
        <f t="shared" si="2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9" t="e">
        <f t="shared" si="2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2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9" t="e">
        <f t="shared" si="2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9" t="e">
        <f t="shared" si="2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9" t="e">
        <f t="shared" si="2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9" t="e">
        <f t="shared" si="2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9" t="e">
        <f t="shared" si="2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9" t="e">
        <f t="shared" si="2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3">G71+H71</f>
        <v>0</v>
      </c>
      <c r="J71" s="26"/>
      <c r="K71" s="49" t="e">
        <f t="shared" ref="K71:K73" si="4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3"/>
        <v>0</v>
      </c>
      <c r="J72" s="26"/>
      <c r="K72" s="49" t="e">
        <f t="shared" si="4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3"/>
        <v>0</v>
      </c>
      <c r="J73" s="26"/>
      <c r="K73" s="49" t="e">
        <f t="shared" si="4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5">G74+H74</f>
        <v>0</v>
      </c>
      <c r="J74" s="26"/>
      <c r="K74" s="34" t="e">
        <f t="shared" ref="K74" si="6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H14" sqref="H14"/>
    </sheetView>
  </sheetViews>
  <sheetFormatPr defaultColWidth="9.109375" defaultRowHeight="13.2" x14ac:dyDescent="0.25"/>
  <cols>
    <col min="1" max="1" width="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1.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113</v>
      </c>
    </row>
    <row r="2" spans="1:13" s="10" customFormat="1" x14ac:dyDescent="0.25">
      <c r="A2" s="104" t="s">
        <v>335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s="10" customFormat="1" ht="16.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88">
        <v>1</v>
      </c>
      <c r="B7" s="89" t="s">
        <v>313</v>
      </c>
      <c r="C7" s="89" t="s">
        <v>179</v>
      </c>
      <c r="D7" s="89" t="s">
        <v>131</v>
      </c>
      <c r="E7" s="86" t="s">
        <v>9</v>
      </c>
      <c r="F7" s="91" t="s">
        <v>13</v>
      </c>
      <c r="G7" s="91" t="s">
        <v>159</v>
      </c>
      <c r="H7" s="94"/>
      <c r="I7" s="98" t="s">
        <v>159</v>
      </c>
      <c r="J7" s="94">
        <v>67</v>
      </c>
      <c r="K7" s="103">
        <v>0.14925373134328357</v>
      </c>
      <c r="L7" s="91" t="s">
        <v>285</v>
      </c>
      <c r="M7" s="23"/>
    </row>
    <row r="8" spans="1:13" s="35" customFormat="1" ht="17.25" customHeight="1" x14ac:dyDescent="0.3">
      <c r="A8" s="88">
        <v>2</v>
      </c>
      <c r="B8" s="89" t="s">
        <v>314</v>
      </c>
      <c r="C8" s="89" t="s">
        <v>133</v>
      </c>
      <c r="D8" s="89" t="s">
        <v>156</v>
      </c>
      <c r="E8" s="86" t="s">
        <v>10</v>
      </c>
      <c r="F8" s="91" t="s">
        <v>13</v>
      </c>
      <c r="G8" s="91" t="s">
        <v>251</v>
      </c>
      <c r="H8" s="94"/>
      <c r="I8" s="98">
        <v>24</v>
      </c>
      <c r="J8" s="94">
        <v>67</v>
      </c>
      <c r="K8" s="103">
        <v>0.35820895522388058</v>
      </c>
      <c r="L8" s="91" t="s">
        <v>285</v>
      </c>
      <c r="M8" s="23"/>
    </row>
    <row r="9" spans="1:13" s="35" customFormat="1" ht="17.25" customHeight="1" x14ac:dyDescent="0.3">
      <c r="A9" s="88">
        <v>3</v>
      </c>
      <c r="B9" s="89" t="s">
        <v>305</v>
      </c>
      <c r="C9" s="89" t="s">
        <v>315</v>
      </c>
      <c r="D9" s="89" t="s">
        <v>155</v>
      </c>
      <c r="E9" s="86" t="s">
        <v>10</v>
      </c>
      <c r="F9" s="91" t="s">
        <v>13</v>
      </c>
      <c r="G9" s="91" t="s">
        <v>166</v>
      </c>
      <c r="H9" s="94"/>
      <c r="I9" s="98">
        <v>15</v>
      </c>
      <c r="J9" s="94">
        <v>67</v>
      </c>
      <c r="K9" s="103">
        <v>0.22388059701492538</v>
      </c>
      <c r="L9" s="91" t="s">
        <v>285</v>
      </c>
      <c r="M9" s="23"/>
    </row>
    <row r="10" spans="1:13" s="35" customFormat="1" ht="17.25" customHeight="1" x14ac:dyDescent="0.3">
      <c r="A10" s="88">
        <v>4</v>
      </c>
      <c r="B10" s="91" t="s">
        <v>316</v>
      </c>
      <c r="C10" s="91" t="s">
        <v>145</v>
      </c>
      <c r="D10" s="101" t="s">
        <v>238</v>
      </c>
      <c r="E10" s="86" t="s">
        <v>10</v>
      </c>
      <c r="F10" s="91" t="s">
        <v>5</v>
      </c>
      <c r="G10" s="91" t="s">
        <v>317</v>
      </c>
      <c r="H10" s="94"/>
      <c r="I10" s="98">
        <v>47</v>
      </c>
      <c r="J10" s="94">
        <v>67</v>
      </c>
      <c r="K10" s="103">
        <v>0.70149253731343286</v>
      </c>
      <c r="L10" s="91" t="s">
        <v>285</v>
      </c>
      <c r="M10" s="23"/>
    </row>
    <row r="11" spans="1:13" s="35" customFormat="1" ht="17.25" customHeight="1" x14ac:dyDescent="0.3">
      <c r="A11" s="88">
        <v>5</v>
      </c>
      <c r="B11" s="91" t="s">
        <v>318</v>
      </c>
      <c r="C11" s="91" t="s">
        <v>311</v>
      </c>
      <c r="D11" s="101" t="s">
        <v>319</v>
      </c>
      <c r="E11" s="86" t="s">
        <v>10</v>
      </c>
      <c r="F11" s="91" t="s">
        <v>6</v>
      </c>
      <c r="G11" s="91" t="s">
        <v>186</v>
      </c>
      <c r="H11" s="94"/>
      <c r="I11" s="98">
        <v>45</v>
      </c>
      <c r="J11" s="94">
        <v>67</v>
      </c>
      <c r="K11" s="103">
        <v>0.67164179104477617</v>
      </c>
      <c r="L11" s="91" t="s">
        <v>285</v>
      </c>
      <c r="M11" s="23"/>
    </row>
    <row r="12" spans="1:13" s="35" customFormat="1" ht="17.25" customHeight="1" x14ac:dyDescent="0.3">
      <c r="A12" s="88">
        <v>6</v>
      </c>
      <c r="B12" s="89" t="s">
        <v>320</v>
      </c>
      <c r="C12" s="89" t="s">
        <v>264</v>
      </c>
      <c r="D12" s="89" t="s">
        <v>157</v>
      </c>
      <c r="E12" s="86" t="s">
        <v>9</v>
      </c>
      <c r="F12" s="91" t="s">
        <v>13</v>
      </c>
      <c r="G12" s="91" t="s">
        <v>189</v>
      </c>
      <c r="H12" s="94"/>
      <c r="I12" s="98">
        <v>3</v>
      </c>
      <c r="J12" s="94">
        <v>67</v>
      </c>
      <c r="K12" s="103">
        <v>4.4776119402985072E-2</v>
      </c>
      <c r="L12" s="91" t="s">
        <v>285</v>
      </c>
      <c r="M12" s="23"/>
    </row>
    <row r="13" spans="1:13" s="35" customFormat="1" ht="17.25" customHeight="1" x14ac:dyDescent="0.3">
      <c r="A13" s="88">
        <v>7</v>
      </c>
      <c r="B13" s="91" t="s">
        <v>321</v>
      </c>
      <c r="C13" s="101" t="s">
        <v>270</v>
      </c>
      <c r="D13" s="91" t="s">
        <v>120</v>
      </c>
      <c r="E13" s="86" t="s">
        <v>9</v>
      </c>
      <c r="F13" s="91" t="s">
        <v>13</v>
      </c>
      <c r="G13" s="91" t="s">
        <v>167</v>
      </c>
      <c r="H13" s="94"/>
      <c r="I13" s="98">
        <v>12</v>
      </c>
      <c r="J13" s="94">
        <v>67</v>
      </c>
      <c r="K13" s="103">
        <v>0.17910447761194029</v>
      </c>
      <c r="L13" s="91" t="s">
        <v>285</v>
      </c>
      <c r="M13" s="23"/>
    </row>
    <row r="14" spans="1:13" s="35" customFormat="1" ht="17.25" customHeight="1" x14ac:dyDescent="0.3">
      <c r="A14" s="88">
        <v>8</v>
      </c>
      <c r="B14" s="94" t="s">
        <v>322</v>
      </c>
      <c r="C14" s="94" t="s">
        <v>306</v>
      </c>
      <c r="D14" s="94" t="s">
        <v>250</v>
      </c>
      <c r="E14" s="86" t="s">
        <v>10</v>
      </c>
      <c r="F14" s="91" t="s">
        <v>13</v>
      </c>
      <c r="G14" s="91" t="s">
        <v>251</v>
      </c>
      <c r="H14" s="94"/>
      <c r="I14" s="98">
        <v>24</v>
      </c>
      <c r="J14" s="94">
        <v>67</v>
      </c>
      <c r="K14" s="103">
        <v>0.35820895522388058</v>
      </c>
      <c r="L14" s="91" t="s">
        <v>285</v>
      </c>
      <c r="M14" s="23"/>
    </row>
    <row r="15" spans="1:13" s="35" customFormat="1" ht="17.25" customHeight="1" x14ac:dyDescent="0.3">
      <c r="A15" s="88">
        <v>9</v>
      </c>
      <c r="B15" s="87" t="s">
        <v>323</v>
      </c>
      <c r="C15" s="91" t="s">
        <v>324</v>
      </c>
      <c r="D15" s="91" t="s">
        <v>155</v>
      </c>
      <c r="E15" s="86" t="s">
        <v>10</v>
      </c>
      <c r="F15" s="91" t="s">
        <v>13</v>
      </c>
      <c r="G15" s="91" t="s">
        <v>169</v>
      </c>
      <c r="H15" s="94"/>
      <c r="I15" s="98">
        <v>22</v>
      </c>
      <c r="J15" s="94">
        <v>67</v>
      </c>
      <c r="K15" s="103">
        <v>0.32835820895522388</v>
      </c>
      <c r="L15" s="91" t="s">
        <v>285</v>
      </c>
      <c r="M15" s="23"/>
    </row>
    <row r="16" spans="1:13" s="35" customFormat="1" ht="17.25" customHeight="1" x14ac:dyDescent="0.3">
      <c r="A16" s="88">
        <v>10</v>
      </c>
      <c r="B16" s="91" t="s">
        <v>325</v>
      </c>
      <c r="C16" s="91" t="s">
        <v>122</v>
      </c>
      <c r="D16" s="91" t="s">
        <v>326</v>
      </c>
      <c r="E16" s="86" t="s">
        <v>9</v>
      </c>
      <c r="F16" s="91" t="s">
        <v>13</v>
      </c>
      <c r="G16" s="91" t="s">
        <v>327</v>
      </c>
      <c r="H16" s="94"/>
      <c r="I16" s="98">
        <v>34</v>
      </c>
      <c r="J16" s="94">
        <v>67</v>
      </c>
      <c r="K16" s="103">
        <v>0.5074626865671642</v>
      </c>
      <c r="L16" s="91" t="s">
        <v>285</v>
      </c>
      <c r="M16" s="23"/>
    </row>
    <row r="17" spans="1:13" s="35" customFormat="1" ht="17.25" customHeight="1" x14ac:dyDescent="0.3">
      <c r="A17" s="88">
        <v>11</v>
      </c>
      <c r="B17" s="89" t="s">
        <v>328</v>
      </c>
      <c r="C17" s="89" t="s">
        <v>122</v>
      </c>
      <c r="D17" s="89" t="s">
        <v>329</v>
      </c>
      <c r="E17" s="86" t="s">
        <v>9</v>
      </c>
      <c r="F17" s="91" t="s">
        <v>13</v>
      </c>
      <c r="G17" s="91" t="s">
        <v>330</v>
      </c>
      <c r="H17" s="94"/>
      <c r="I17" s="98">
        <v>17</v>
      </c>
      <c r="J17" s="94">
        <v>67</v>
      </c>
      <c r="K17" s="103">
        <v>0.2537313432835821</v>
      </c>
      <c r="L17" s="91" t="s">
        <v>285</v>
      </c>
      <c r="M17" s="23"/>
    </row>
    <row r="18" spans="1:13" s="35" customFormat="1" ht="17.25" customHeight="1" x14ac:dyDescent="0.3">
      <c r="A18" s="88">
        <v>12</v>
      </c>
      <c r="B18" s="87" t="s">
        <v>331</v>
      </c>
      <c r="C18" s="91" t="s">
        <v>332</v>
      </c>
      <c r="D18" s="91" t="s">
        <v>333</v>
      </c>
      <c r="E18" s="86" t="s">
        <v>10</v>
      </c>
      <c r="F18" s="91" t="s">
        <v>6</v>
      </c>
      <c r="G18" s="91" t="s">
        <v>334</v>
      </c>
      <c r="H18" s="94"/>
      <c r="I18" s="98">
        <v>44</v>
      </c>
      <c r="J18" s="94">
        <v>67</v>
      </c>
      <c r="K18" s="103">
        <v>0.65671641791044777</v>
      </c>
      <c r="L18" s="91" t="s">
        <v>285</v>
      </c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ref="I19:I70" si="0">G19+H19</f>
        <v>0</v>
      </c>
      <c r="J19" s="26"/>
      <c r="K19" s="49" t="e">
        <f t="shared" ref="K19:K70" si="1">I19/J19</f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9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9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9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9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9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9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9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9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9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9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9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9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9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9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9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9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9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9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9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9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9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9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9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9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9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9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9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9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9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9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9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9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9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9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9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9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9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9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9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9" t="e">
        <f t="shared" si="3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4">G74+H74</f>
        <v>0</v>
      </c>
      <c r="J74" s="26"/>
      <c r="K74" s="34" t="e">
        <f t="shared" ref="K74" si="5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5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кл. </vt:lpstr>
      <vt:lpstr>5 кл. </vt:lpstr>
      <vt:lpstr>6 кл.</vt:lpstr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2024-02-07T09:21:07Z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