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 activeTab="2"/>
  </bookViews>
  <sheets>
    <sheet name="5 кл. " sheetId="10" r:id="rId1"/>
    <sheet name="10 кл." sheetId="8" r:id="rId2"/>
    <sheet name="11 кл." sheetId="9" r:id="rId3"/>
    <sheet name="Лист2" sheetId="2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'10 кл.'!$B$6:$L$35</definedName>
    <definedName name="_xlnm._FilterDatabase" localSheetId="2" hidden="1">'11 кл.'!$B$6:$L$35</definedName>
    <definedName name="_xlnm._FilterDatabase" localSheetId="0" hidden="1">'5 кл. '!$B$6:$K$35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8" l="1"/>
  <c r="K9" i="8" s="1"/>
  <c r="I9" i="9"/>
  <c r="K9" i="9" s="1"/>
  <c r="I10" i="9"/>
  <c r="K10" i="9" s="1"/>
  <c r="I11" i="9"/>
  <c r="K11" i="9"/>
  <c r="I12" i="9"/>
  <c r="K12" i="9" s="1"/>
  <c r="I13" i="9"/>
  <c r="K13" i="9" s="1"/>
  <c r="I8" i="8"/>
  <c r="K8" i="8" s="1"/>
  <c r="I7" i="8"/>
  <c r="K7" i="8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7" i="10" l="1"/>
  <c r="K7" i="10"/>
  <c r="I8" i="10"/>
  <c r="K8" i="10" s="1"/>
  <c r="I9" i="10"/>
  <c r="K9" i="10" s="1"/>
  <c r="I73" i="9"/>
  <c r="K73" i="9" s="1"/>
  <c r="I72" i="9"/>
  <c r="K72" i="9" s="1"/>
  <c r="I71" i="9"/>
  <c r="K71" i="9" s="1"/>
  <c r="K70" i="9"/>
  <c r="I70" i="9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K50" i="9"/>
  <c r="I50" i="9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K42" i="9"/>
  <c r="I42" i="9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K24" i="9"/>
  <c r="I24" i="9"/>
  <c r="I23" i="9"/>
  <c r="K23" i="9" s="1"/>
  <c r="I22" i="9"/>
  <c r="K22" i="9" s="1"/>
  <c r="I21" i="9"/>
  <c r="K21" i="9" s="1"/>
  <c r="I20" i="9"/>
  <c r="K20" i="9" s="1"/>
  <c r="I19" i="9"/>
  <c r="K19" i="9" s="1"/>
  <c r="K18" i="9"/>
  <c r="I18" i="9"/>
  <c r="I17" i="9"/>
  <c r="K17" i="9" s="1"/>
  <c r="I16" i="9"/>
  <c r="K16" i="9" s="1"/>
  <c r="I15" i="9"/>
  <c r="K15" i="9" s="1"/>
  <c r="I14" i="9"/>
  <c r="K14" i="9" s="1"/>
  <c r="I8" i="9"/>
  <c r="K8" i="9" s="1"/>
  <c r="I7" i="9"/>
  <c r="K7" i="9" s="1"/>
  <c r="I73" i="8"/>
  <c r="K73" i="8" s="1"/>
  <c r="I72" i="8"/>
  <c r="K72" i="8" s="1"/>
  <c r="I71" i="8"/>
  <c r="K71" i="8" s="1"/>
  <c r="I70" i="8"/>
  <c r="K70" i="8" s="1"/>
  <c r="I69" i="8"/>
  <c r="K69" i="8" s="1"/>
  <c r="I68" i="8"/>
  <c r="K68" i="8" s="1"/>
  <c r="I67" i="8"/>
  <c r="K67" i="8" s="1"/>
  <c r="I66" i="8"/>
  <c r="K66" i="8" s="1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I58" i="8"/>
  <c r="K58" i="8" s="1"/>
  <c r="I57" i="8"/>
  <c r="K57" i="8" s="1"/>
  <c r="I56" i="8"/>
  <c r="K56" i="8" s="1"/>
  <c r="I55" i="8"/>
  <c r="K55" i="8" s="1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K38" i="8"/>
  <c r="I38" i="8"/>
  <c r="I37" i="8"/>
  <c r="K37" i="8" s="1"/>
  <c r="I36" i="8"/>
  <c r="K36" i="8" s="1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K27" i="8"/>
  <c r="I27" i="8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K15" i="8"/>
  <c r="I15" i="8"/>
  <c r="I14" i="8"/>
  <c r="K14" i="8" s="1"/>
  <c r="I13" i="8"/>
  <c r="K13" i="8" s="1"/>
  <c r="I12" i="8"/>
  <c r="K12" i="8" s="1"/>
  <c r="I11" i="8"/>
  <c r="K11" i="8" s="1"/>
  <c r="I10" i="8"/>
  <c r="K10" i="8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74" i="9" l="1"/>
  <c r="K74" i="9" s="1"/>
  <c r="I74" i="8"/>
  <c r="K74" i="8" s="1"/>
</calcChain>
</file>

<file path=xl/sharedStrings.xml><?xml version="1.0" encoding="utf-8"?>
<sst xmlns="http://schemas.openxmlformats.org/spreadsheetml/2006/main" count="274" uniqueCount="175">
  <si>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</si>
  <si>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</si>
  <si>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</si>
  <si>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</si>
  <si>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</si>
  <si>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</si>
  <si>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</si>
  <si>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</si>
  <si>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</si>
  <si>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</si>
  <si>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</si>
  <si>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</si>
  <si>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</si>
  <si>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</si>
  <si>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</si>
  <si>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</si>
  <si>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</si>
  <si>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</si>
  <si>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</si>
  <si>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</si>
  <si>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</si>
  <si>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</si>
  <si>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</si>
  <si>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</si>
  <si>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</si>
  <si>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</si>
  <si>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</si>
  <si>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</si>
  <si>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</si>
  <si>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</si>
  <si>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</si>
  <si>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</si>
  <si>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</si>
  <si>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</si>
  <si>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</si>
  <si>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</si>
  <si>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</si>
  <si>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</si>
  <si>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</si>
  <si>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</si>
  <si>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</si>
  <si>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</si>
  <si>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</si>
  <si>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</si>
  <si>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</si>
  <si>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</si>
  <si>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</si>
  <si>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</si>
  <si>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</si>
  <si>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</si>
  <si>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</si>
  <si>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</si>
  <si>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</si>
  <si>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</si>
  <si>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</si>
  <si>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</si>
  <si>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</si>
  <si>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</si>
  <si>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</si>
  <si>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</si>
  <si>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</si>
  <si>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</si>
  <si>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</si>
  <si>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</si>
  <si>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</si>
  <si>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</si>
  <si>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</si>
  <si>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</si>
  <si>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</si>
  <si>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</si>
  <si>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</si>
  <si>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</si>
  <si>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</si>
  <si>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</si>
  <si>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</si>
  <si>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</si>
  <si>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</si>
  <si>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</si>
  <si>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</si>
  <si>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</si>
  <si>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</si>
  <si>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</si>
  <si>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</si>
  <si>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</si>
  <si>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</si>
  <si>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</si>
  <si>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</si>
  <si>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</si>
  <si>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</si>
  <si>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</si>
  <si>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</si>
  <si>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</si>
  <si>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</si>
  <si>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</si>
  <si>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</si>
  <si>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</si>
  <si>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</si>
  <si>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</si>
  <si>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</si>
  <si>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</si>
  <si>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</si>
  <si>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</si>
  <si>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</si>
  <si>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</si>
  <si>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</si>
  <si>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</si>
  <si>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>Итоговые результаты школьного этапа всероссийской олимпиады школьников по математике</t>
  </si>
  <si>
    <t xml:space="preserve">Приложение 2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</si>
  <si>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</si>
  <si>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</si>
  <si>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Завьялова</t>
  </si>
  <si>
    <t>Вероника</t>
  </si>
  <si>
    <t>Викторовна</t>
  </si>
  <si>
    <t>ж</t>
  </si>
  <si>
    <t>13</t>
  </si>
  <si>
    <t>Направление:техническое творчество Профиль:ручной обработке металла</t>
  </si>
  <si>
    <t>Савченко</t>
  </si>
  <si>
    <t>Светлана</t>
  </si>
  <si>
    <t>Максимовна</t>
  </si>
  <si>
    <t>33</t>
  </si>
  <si>
    <t>Гусейнова</t>
  </si>
  <si>
    <t>Милана</t>
  </si>
  <si>
    <t>Салеховна</t>
  </si>
  <si>
    <t>1</t>
  </si>
  <si>
    <t>Васильева</t>
  </si>
  <si>
    <t>Юлия</t>
  </si>
  <si>
    <t>Николаевна</t>
  </si>
  <si>
    <t>9</t>
  </si>
  <si>
    <t>Зенькова</t>
  </si>
  <si>
    <t>Виктория</t>
  </si>
  <si>
    <t>Михайловна</t>
  </si>
  <si>
    <t>25</t>
  </si>
  <si>
    <t>Балобанова</t>
  </si>
  <si>
    <t>Кристина</t>
  </si>
  <si>
    <t>20</t>
  </si>
  <si>
    <t>Зуева</t>
  </si>
  <si>
    <t>Дарья</t>
  </si>
  <si>
    <t>Евгеньевна</t>
  </si>
  <si>
    <t>26</t>
  </si>
  <si>
    <t>Итоговые результаты школьного этапа всероссийской олимпиады школьников по технологии девочки</t>
  </si>
  <si>
    <t>Направление: культура дома. Профиль:ручной обработке ШИ или узла</t>
  </si>
  <si>
    <t>Направление:культура дома.Профиль:обработке ШИ+моделированию ШИ</t>
  </si>
  <si>
    <t>Чеботкова Елена Иванова</t>
  </si>
  <si>
    <t xml:space="preserve">Нешатаев </t>
  </si>
  <si>
    <t>12</t>
  </si>
  <si>
    <t>Куроченко Максим  Васильевич</t>
  </si>
  <si>
    <t>тех.творчество</t>
  </si>
  <si>
    <t>ручная обработка древесины</t>
  </si>
  <si>
    <t xml:space="preserve">Поляков </t>
  </si>
  <si>
    <t xml:space="preserve">Глеб </t>
  </si>
  <si>
    <t>Сергеевич</t>
  </si>
  <si>
    <t xml:space="preserve">Карпушов </t>
  </si>
  <si>
    <t>Алексей</t>
  </si>
  <si>
    <t>18</t>
  </si>
  <si>
    <t>Клименко</t>
  </si>
  <si>
    <t>Тимофеевич</t>
  </si>
  <si>
    <t>15</t>
  </si>
  <si>
    <t xml:space="preserve">Перевозчиков </t>
  </si>
  <si>
    <t xml:space="preserve">Михаил </t>
  </si>
  <si>
    <t>Мареловцев</t>
  </si>
  <si>
    <t>Никита</t>
  </si>
  <si>
    <t>Александрович</t>
  </si>
  <si>
    <t>23</t>
  </si>
  <si>
    <t>инф.безопасность</t>
  </si>
  <si>
    <t>Толстов</t>
  </si>
  <si>
    <t>Илья</t>
  </si>
  <si>
    <t>Максимович</t>
  </si>
  <si>
    <t>Михайлович</t>
  </si>
  <si>
    <t>Антонович</t>
  </si>
  <si>
    <t>Иван</t>
  </si>
  <si>
    <t xml:space="preserve">Иван </t>
  </si>
  <si>
    <t>Дробушевский</t>
  </si>
  <si>
    <t>Максим</t>
  </si>
  <si>
    <t>Викторович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</si>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</sst>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0" borderId="0"/>
  </cellStyleXfs>
  <cellXfs count="5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 4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zoomScale="90" zoomScaleNormal="90" workbookViewId="0">
      <pane ySplit="6" topLeftCell="A7" activePane="bottomLeft" state="frozen"/>
      <selection pane="bottomLeft" activeCell="H19" sqref="H19"/>
    </sheetView>
  </sheetViews>
  <sheetFormatPr defaultColWidth="9.109375" defaultRowHeight="13.2" x14ac:dyDescent="0.25"/>
  <cols>
    <col min="1" max="1" width="5.4414062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6" width="9.88671875" style="13" customWidth="1"/>
    <col min="7" max="7" width="9.6640625" style="14" customWidth="1"/>
    <col min="8" max="8" width="9.6640625" style="15" customWidth="1"/>
    <col min="9" max="9" width="11.5546875" style="14" customWidth="1"/>
    <col min="10" max="10" width="9.6640625" style="15" customWidth="1"/>
    <col min="11" max="11" width="11.6640625" style="16" customWidth="1"/>
    <col min="12" max="13" width="28.88671875" style="12" customWidth="1"/>
    <col min="14" max="16384" width="9.109375" style="12"/>
  </cols>
  <sheetData>
    <row r="1" spans="1:16" s="10" customFormat="1" ht="50.25" customHeight="1" x14ac:dyDescent="0.25">
      <c r="A1" s="12"/>
      <c r="B1" s="13"/>
      <c r="C1" s="13"/>
      <c r="D1" s="13"/>
      <c r="E1" s="13"/>
      <c r="F1" s="13"/>
      <c r="G1" s="14"/>
      <c r="H1" s="15"/>
      <c r="I1" s="40"/>
      <c r="J1" s="40"/>
      <c r="K1" s="40" t="s">
        <v>107</v>
      </c>
    </row>
    <row r="2" spans="1:16" s="10" customFormat="1" ht="16.5" customHeight="1" x14ac:dyDescent="0.25">
      <c r="A2" s="47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6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6" s="10" customFormat="1" x14ac:dyDescent="0.25">
      <c r="C5" s="39"/>
      <c r="D5" s="39"/>
      <c r="E5" s="39"/>
      <c r="F5" s="39"/>
      <c r="G5" s="39"/>
      <c r="H5" s="39"/>
      <c r="I5" s="39"/>
      <c r="J5" s="39"/>
      <c r="K5" s="39"/>
    </row>
    <row r="6" spans="1:16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6" s="34" customFormat="1" ht="17.25" customHeight="1" x14ac:dyDescent="0.3">
      <c r="A7" s="19">
        <v>1</v>
      </c>
      <c r="B7" s="25" t="s">
        <v>110</v>
      </c>
      <c r="C7" s="25" t="s">
        <v>111</v>
      </c>
      <c r="D7" s="20" t="s">
        <v>112</v>
      </c>
      <c r="E7" s="17" t="s">
        <v>113</v>
      </c>
      <c r="F7" s="22" t="s">
        <v>6</v>
      </c>
      <c r="G7" s="22" t="s">
        <v>114</v>
      </c>
      <c r="H7" s="25">
        <v>25</v>
      </c>
      <c r="I7" s="29">
        <f>G7+H7</f>
        <v>38</v>
      </c>
      <c r="J7" s="25">
        <v>60</v>
      </c>
      <c r="K7" s="46">
        <f>I7/J7</f>
        <v>0.6333333333333333</v>
      </c>
      <c r="L7" s="21" t="s">
        <v>142</v>
      </c>
      <c r="M7" s="22" t="s">
        <v>115</v>
      </c>
    </row>
    <row r="8" spans="1:16" s="34" customFormat="1" ht="17.25" customHeight="1" x14ac:dyDescent="0.3">
      <c r="A8" s="19">
        <v>2</v>
      </c>
      <c r="B8" s="25" t="s">
        <v>116</v>
      </c>
      <c r="C8" s="25" t="s">
        <v>117</v>
      </c>
      <c r="D8" s="20" t="s">
        <v>118</v>
      </c>
      <c r="E8" s="17" t="s">
        <v>113</v>
      </c>
      <c r="F8" s="22" t="s">
        <v>5</v>
      </c>
      <c r="G8" s="22" t="s">
        <v>119</v>
      </c>
      <c r="H8" s="25">
        <v>15</v>
      </c>
      <c r="I8" s="29">
        <f>G8+H8</f>
        <v>48</v>
      </c>
      <c r="J8" s="25">
        <v>60</v>
      </c>
      <c r="K8" s="46">
        <f>I8/J8</f>
        <v>0.8</v>
      </c>
      <c r="L8" s="21" t="s">
        <v>142</v>
      </c>
      <c r="M8" s="21" t="s">
        <v>140</v>
      </c>
    </row>
    <row r="9" spans="1:16" s="34" customFormat="1" ht="17.25" customHeight="1" x14ac:dyDescent="0.3">
      <c r="A9" s="19">
        <v>3</v>
      </c>
      <c r="B9" s="25" t="s">
        <v>120</v>
      </c>
      <c r="C9" s="25" t="s">
        <v>121</v>
      </c>
      <c r="D9" s="20" t="s">
        <v>122</v>
      </c>
      <c r="E9" s="17" t="s">
        <v>113</v>
      </c>
      <c r="F9" s="22" t="s">
        <v>13</v>
      </c>
      <c r="G9" s="22" t="s">
        <v>123</v>
      </c>
      <c r="H9" s="25">
        <v>15</v>
      </c>
      <c r="I9" s="29">
        <f>G9+H9</f>
        <v>16</v>
      </c>
      <c r="J9" s="25">
        <v>60</v>
      </c>
      <c r="K9" s="46">
        <f>I9/J9</f>
        <v>0.26666666666666666</v>
      </c>
      <c r="L9" s="21" t="s">
        <v>142</v>
      </c>
      <c r="M9" s="21" t="s">
        <v>140</v>
      </c>
    </row>
    <row r="10" spans="1:16" s="34" customFormat="1" ht="17.25" customHeight="1" x14ac:dyDescent="0.3">
      <c r="A10" s="19">
        <v>4</v>
      </c>
      <c r="B10" s="25" t="s">
        <v>143</v>
      </c>
      <c r="C10" s="25" t="s">
        <v>170</v>
      </c>
      <c r="D10" s="20" t="s">
        <v>161</v>
      </c>
      <c r="E10" s="17" t="s">
        <v>9</v>
      </c>
      <c r="F10" s="22" t="s">
        <v>6</v>
      </c>
      <c r="G10" s="22" t="s">
        <v>144</v>
      </c>
      <c r="H10" s="25">
        <v>30</v>
      </c>
      <c r="I10" s="29">
        <f t="shared" ref="I10:I16" si="0">G10+H10</f>
        <v>42</v>
      </c>
      <c r="J10" s="25">
        <v>60</v>
      </c>
      <c r="K10" s="46">
        <f t="shared" ref="K10:K16" si="1">I10/J10</f>
        <v>0.7</v>
      </c>
      <c r="L10" s="22" t="s">
        <v>145</v>
      </c>
      <c r="M10" s="22" t="s">
        <v>145</v>
      </c>
      <c r="N10" s="20" t="s">
        <v>146</v>
      </c>
      <c r="O10" s="20" t="s">
        <v>147</v>
      </c>
      <c r="P10" s="20"/>
    </row>
    <row r="11" spans="1:16" s="34" customFormat="1" ht="17.25" customHeight="1" x14ac:dyDescent="0.3">
      <c r="A11" s="19">
        <v>5</v>
      </c>
      <c r="B11" s="25" t="s">
        <v>148</v>
      </c>
      <c r="C11" s="25" t="s">
        <v>149</v>
      </c>
      <c r="D11" s="20" t="s">
        <v>150</v>
      </c>
      <c r="E11" s="17" t="s">
        <v>9</v>
      </c>
      <c r="F11" s="22" t="s">
        <v>5</v>
      </c>
      <c r="G11" s="22" t="s">
        <v>131</v>
      </c>
      <c r="H11" s="25">
        <v>35</v>
      </c>
      <c r="I11" s="29">
        <f t="shared" si="0"/>
        <v>60</v>
      </c>
      <c r="J11" s="25">
        <v>60</v>
      </c>
      <c r="K11" s="46">
        <f t="shared" si="1"/>
        <v>1</v>
      </c>
      <c r="L11" s="22" t="s">
        <v>145</v>
      </c>
      <c r="M11" s="22" t="s">
        <v>145</v>
      </c>
      <c r="N11" s="20" t="s">
        <v>146</v>
      </c>
      <c r="O11" s="20" t="s">
        <v>147</v>
      </c>
      <c r="P11" s="20"/>
    </row>
    <row r="12" spans="1:16" s="34" customFormat="1" ht="17.25" customHeight="1" x14ac:dyDescent="0.3">
      <c r="A12" s="19">
        <v>6</v>
      </c>
      <c r="B12" s="25" t="s">
        <v>151</v>
      </c>
      <c r="C12" s="25" t="s">
        <v>152</v>
      </c>
      <c r="D12" s="20" t="s">
        <v>166</v>
      </c>
      <c r="E12" s="17" t="s">
        <v>9</v>
      </c>
      <c r="F12" s="22" t="s">
        <v>6</v>
      </c>
      <c r="G12" s="22" t="s">
        <v>153</v>
      </c>
      <c r="H12" s="25">
        <v>30</v>
      </c>
      <c r="I12" s="29">
        <f t="shared" si="0"/>
        <v>48</v>
      </c>
      <c r="J12" s="25">
        <v>60</v>
      </c>
      <c r="K12" s="46">
        <f t="shared" si="1"/>
        <v>0.8</v>
      </c>
      <c r="L12" s="22" t="s">
        <v>145</v>
      </c>
      <c r="M12" s="22" t="s">
        <v>145</v>
      </c>
      <c r="N12" s="20" t="s">
        <v>146</v>
      </c>
      <c r="O12" s="20" t="s">
        <v>147</v>
      </c>
      <c r="P12" s="20"/>
    </row>
    <row r="13" spans="1:16" s="34" customFormat="1" ht="17.25" customHeight="1" x14ac:dyDescent="0.3">
      <c r="A13" s="19">
        <v>7</v>
      </c>
      <c r="B13" s="25" t="s">
        <v>154</v>
      </c>
      <c r="C13" s="25" t="s">
        <v>169</v>
      </c>
      <c r="D13" s="20" t="s">
        <v>155</v>
      </c>
      <c r="E13" s="17" t="s">
        <v>9</v>
      </c>
      <c r="F13" s="22" t="s">
        <v>6</v>
      </c>
      <c r="G13" s="22" t="s">
        <v>156</v>
      </c>
      <c r="H13" s="25">
        <v>30</v>
      </c>
      <c r="I13" s="29">
        <f t="shared" si="0"/>
        <v>45</v>
      </c>
      <c r="J13" s="25">
        <v>60</v>
      </c>
      <c r="K13" s="46">
        <f t="shared" si="1"/>
        <v>0.75</v>
      </c>
      <c r="L13" s="22" t="s">
        <v>145</v>
      </c>
      <c r="M13" s="22" t="s">
        <v>145</v>
      </c>
      <c r="N13" s="20" t="s">
        <v>146</v>
      </c>
      <c r="O13" s="20" t="s">
        <v>147</v>
      </c>
      <c r="P13" s="20"/>
    </row>
    <row r="14" spans="1:16" s="34" customFormat="1" ht="17.25" customHeight="1" x14ac:dyDescent="0.3">
      <c r="A14" s="19">
        <v>8</v>
      </c>
      <c r="B14" s="25" t="s">
        <v>157</v>
      </c>
      <c r="C14" s="25" t="s">
        <v>158</v>
      </c>
      <c r="D14" s="20" t="s">
        <v>167</v>
      </c>
      <c r="E14" s="17" t="s">
        <v>9</v>
      </c>
      <c r="F14" s="22" t="s">
        <v>6</v>
      </c>
      <c r="G14" s="22" t="s">
        <v>134</v>
      </c>
      <c r="H14" s="25">
        <v>30</v>
      </c>
      <c r="I14" s="29">
        <f t="shared" si="0"/>
        <v>50</v>
      </c>
      <c r="J14" s="25">
        <v>60</v>
      </c>
      <c r="K14" s="46">
        <f t="shared" si="1"/>
        <v>0.83333333333333337</v>
      </c>
      <c r="L14" s="22" t="s">
        <v>145</v>
      </c>
      <c r="M14" s="22" t="s">
        <v>145</v>
      </c>
      <c r="N14" s="20" t="s">
        <v>146</v>
      </c>
      <c r="O14" s="20" t="s">
        <v>147</v>
      </c>
      <c r="P14" s="20"/>
    </row>
    <row r="15" spans="1:16" s="34" customFormat="1" ht="17.25" customHeight="1" x14ac:dyDescent="0.3">
      <c r="A15" s="19">
        <v>9</v>
      </c>
      <c r="B15" s="25" t="s">
        <v>159</v>
      </c>
      <c r="C15" s="25" t="s">
        <v>160</v>
      </c>
      <c r="D15" s="20" t="s">
        <v>161</v>
      </c>
      <c r="E15" s="17" t="s">
        <v>9</v>
      </c>
      <c r="F15" s="22" t="s">
        <v>6</v>
      </c>
      <c r="G15" s="22" t="s">
        <v>162</v>
      </c>
      <c r="H15" s="25">
        <v>35</v>
      </c>
      <c r="I15" s="29">
        <f t="shared" si="0"/>
        <v>58</v>
      </c>
      <c r="J15" s="25">
        <v>60</v>
      </c>
      <c r="K15" s="46">
        <f t="shared" si="1"/>
        <v>0.96666666666666667</v>
      </c>
      <c r="L15" s="22" t="s">
        <v>145</v>
      </c>
      <c r="M15" s="22" t="s">
        <v>145</v>
      </c>
      <c r="N15" s="20" t="s">
        <v>163</v>
      </c>
      <c r="O15" s="48"/>
      <c r="P15" s="49"/>
    </row>
    <row r="16" spans="1:16" s="34" customFormat="1" ht="17.25" customHeight="1" x14ac:dyDescent="0.3">
      <c r="A16" s="19">
        <v>10</v>
      </c>
      <c r="B16" s="25" t="s">
        <v>164</v>
      </c>
      <c r="C16" s="25" t="s">
        <v>165</v>
      </c>
      <c r="D16" s="20" t="s">
        <v>168</v>
      </c>
      <c r="E16" s="17" t="s">
        <v>9</v>
      </c>
      <c r="F16" s="22" t="s">
        <v>6</v>
      </c>
      <c r="G16" s="22" t="s">
        <v>131</v>
      </c>
      <c r="H16" s="25">
        <v>30</v>
      </c>
      <c r="I16" s="29">
        <f t="shared" si="0"/>
        <v>55</v>
      </c>
      <c r="J16" s="25">
        <v>60</v>
      </c>
      <c r="K16" s="46">
        <f t="shared" si="1"/>
        <v>0.91666666666666663</v>
      </c>
      <c r="L16" s="22" t="s">
        <v>145</v>
      </c>
      <c r="M16" s="22" t="s">
        <v>145</v>
      </c>
      <c r="N16" s="20" t="s">
        <v>163</v>
      </c>
      <c r="O16" s="48"/>
      <c r="P16" s="49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ref="I17:I70" si="2">G17+H17</f>
        <v>0</v>
      </c>
      <c r="J17" s="25"/>
      <c r="K17" s="46" t="e">
        <f t="shared" ref="K17:K70" si="3">I17/J17</f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2"/>
        <v>0</v>
      </c>
      <c r="J18" s="25"/>
      <c r="K18" s="46" t="e">
        <f t="shared" si="3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2"/>
        <v>0</v>
      </c>
      <c r="J19" s="25"/>
      <c r="K19" s="46" t="e">
        <f t="shared" si="3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2"/>
        <v>0</v>
      </c>
      <c r="J20" s="25"/>
      <c r="K20" s="46" t="e">
        <f t="shared" si="3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2"/>
        <v>0</v>
      </c>
      <c r="J21" s="25"/>
      <c r="K21" s="46" t="e">
        <f t="shared" si="3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2"/>
        <v>0</v>
      </c>
      <c r="J22" s="25"/>
      <c r="K22" s="46" t="e">
        <f t="shared" si="3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2"/>
        <v>0</v>
      </c>
      <c r="J23" s="25"/>
      <c r="K23" s="46" t="e">
        <f t="shared" si="3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2"/>
        <v>0</v>
      </c>
      <c r="J24" s="25"/>
      <c r="K24" s="46" t="e">
        <f t="shared" si="3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2"/>
        <v>0</v>
      </c>
      <c r="J25" s="25"/>
      <c r="K25" s="46" t="e">
        <f t="shared" si="3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2"/>
        <v>0</v>
      </c>
      <c r="J26" s="25"/>
      <c r="K26" s="46" t="e">
        <f t="shared" si="3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2"/>
        <v>0</v>
      </c>
      <c r="J27" s="25"/>
      <c r="K27" s="46" t="e">
        <f t="shared" si="3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2"/>
        <v>0</v>
      </c>
      <c r="J28" s="25"/>
      <c r="K28" s="46" t="e">
        <f t="shared" si="3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2"/>
        <v>0</v>
      </c>
      <c r="J29" s="25"/>
      <c r="K29" s="46" t="e">
        <f t="shared" si="3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2"/>
        <v>0</v>
      </c>
      <c r="J30" s="25"/>
      <c r="K30" s="46" t="e">
        <f t="shared" si="3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2"/>
        <v>0</v>
      </c>
      <c r="J31" s="25"/>
      <c r="K31" s="46" t="e">
        <f t="shared" si="3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2"/>
        <v>0</v>
      </c>
      <c r="J32" s="25"/>
      <c r="K32" s="46" t="e">
        <f t="shared" si="3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2"/>
        <v>0</v>
      </c>
      <c r="J33" s="25"/>
      <c r="K33" s="46" t="e">
        <f t="shared" si="3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2"/>
        <v>0</v>
      </c>
      <c r="J34" s="25"/>
      <c r="K34" s="46" t="e">
        <f t="shared" si="3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2"/>
        <v>0</v>
      </c>
      <c r="J35" s="25"/>
      <c r="K35" s="46" t="e">
        <f t="shared" si="3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2"/>
        <v>0</v>
      </c>
      <c r="J36" s="25"/>
      <c r="K36" s="46" t="e">
        <f t="shared" si="3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2"/>
        <v>0</v>
      </c>
      <c r="J37" s="25"/>
      <c r="K37" s="46" t="e">
        <f t="shared" si="3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2"/>
        <v>0</v>
      </c>
      <c r="J38" s="25"/>
      <c r="K38" s="46" t="e">
        <f t="shared" si="3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2"/>
        <v>0</v>
      </c>
      <c r="J39" s="25"/>
      <c r="K39" s="46" t="e">
        <f t="shared" si="3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2"/>
        <v>0</v>
      </c>
      <c r="J40" s="25"/>
      <c r="K40" s="46" t="e">
        <f t="shared" si="3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2"/>
        <v>0</v>
      </c>
      <c r="J41" s="25"/>
      <c r="K41" s="46" t="e">
        <f t="shared" si="3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2"/>
        <v>0</v>
      </c>
      <c r="J42" s="25"/>
      <c r="K42" s="46" t="e">
        <f t="shared" si="3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2"/>
        <v>0</v>
      </c>
      <c r="J43" s="25"/>
      <c r="K43" s="46" t="e">
        <f t="shared" si="3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2"/>
        <v>0</v>
      </c>
      <c r="J44" s="25"/>
      <c r="K44" s="46" t="e">
        <f t="shared" si="3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2"/>
        <v>0</v>
      </c>
      <c r="J45" s="25"/>
      <c r="K45" s="46" t="e">
        <f t="shared" si="3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2"/>
        <v>0</v>
      </c>
      <c r="J46" s="25"/>
      <c r="K46" s="46" t="e">
        <f t="shared" si="3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2"/>
        <v>0</v>
      </c>
      <c r="J47" s="25"/>
      <c r="K47" s="46" t="e">
        <f t="shared" si="3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2"/>
        <v>0</v>
      </c>
      <c r="J48" s="25"/>
      <c r="K48" s="46" t="e">
        <f t="shared" si="3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2"/>
        <v>0</v>
      </c>
      <c r="J49" s="25"/>
      <c r="K49" s="46" t="e">
        <f t="shared" si="3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2"/>
        <v>0</v>
      </c>
      <c r="J50" s="25"/>
      <c r="K50" s="46" t="e">
        <f t="shared" si="3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2"/>
        <v>0</v>
      </c>
      <c r="J51" s="25"/>
      <c r="K51" s="46" t="e">
        <f t="shared" si="3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2"/>
        <v>0</v>
      </c>
      <c r="J52" s="25"/>
      <c r="K52" s="46" t="e">
        <f t="shared" si="3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2"/>
        <v>0</v>
      </c>
      <c r="J53" s="25"/>
      <c r="K53" s="46" t="e">
        <f t="shared" si="3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2"/>
        <v>0</v>
      </c>
      <c r="J54" s="25"/>
      <c r="K54" s="46" t="e">
        <f t="shared" si="3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2"/>
        <v>0</v>
      </c>
      <c r="J55" s="25"/>
      <c r="K55" s="46" t="e">
        <f t="shared" si="3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2"/>
        <v>0</v>
      </c>
      <c r="J56" s="25"/>
      <c r="K56" s="46" t="e">
        <f t="shared" si="3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2"/>
        <v>0</v>
      </c>
      <c r="J57" s="25"/>
      <c r="K57" s="46" t="e">
        <f t="shared" si="3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2"/>
        <v>0</v>
      </c>
      <c r="J58" s="25"/>
      <c r="K58" s="46" t="e">
        <f t="shared" si="3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2"/>
        <v>0</v>
      </c>
      <c r="J59" s="25"/>
      <c r="K59" s="46" t="e">
        <f t="shared" si="3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2"/>
        <v>0</v>
      </c>
      <c r="J60" s="25"/>
      <c r="K60" s="46" t="e">
        <f t="shared" si="3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2"/>
        <v>0</v>
      </c>
      <c r="J61" s="25"/>
      <c r="K61" s="46" t="e">
        <f t="shared" si="3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2"/>
        <v>0</v>
      </c>
      <c r="J62" s="25"/>
      <c r="K62" s="46" t="e">
        <f t="shared" si="3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2"/>
        <v>0</v>
      </c>
      <c r="J63" s="25"/>
      <c r="K63" s="46" t="e">
        <f t="shared" si="3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2"/>
        <v>0</v>
      </c>
      <c r="J64" s="25"/>
      <c r="K64" s="46" t="e">
        <f t="shared" si="3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2"/>
        <v>0</v>
      </c>
      <c r="J65" s="25"/>
      <c r="K65" s="46" t="e">
        <f t="shared" si="3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2"/>
        <v>0</v>
      </c>
      <c r="J66" s="25"/>
      <c r="K66" s="46" t="e">
        <f t="shared" si="3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2"/>
        <v>0</v>
      </c>
      <c r="J67" s="25"/>
      <c r="K67" s="46" t="e">
        <f t="shared" si="3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2"/>
        <v>0</v>
      </c>
      <c r="J68" s="25"/>
      <c r="K68" s="46" t="e">
        <f t="shared" si="3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2"/>
        <v>0</v>
      </c>
      <c r="J69" s="25"/>
      <c r="K69" s="46" t="e">
        <f t="shared" si="3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2"/>
        <v>0</v>
      </c>
      <c r="J70" s="25"/>
      <c r="K70" s="46" t="e">
        <f t="shared" si="3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4">G71+H71</f>
        <v>0</v>
      </c>
      <c r="J71" s="25"/>
      <c r="K71" s="46" t="e">
        <f t="shared" ref="K71:K73" si="5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4"/>
        <v>0</v>
      </c>
      <c r="J72" s="25"/>
      <c r="K72" s="46" t="e">
        <f t="shared" si="5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4"/>
        <v>0</v>
      </c>
      <c r="J73" s="25"/>
      <c r="K73" s="46" t="e">
        <f t="shared" si="5"/>
        <v>#DIV/0!</v>
      </c>
      <c r="L73" s="21"/>
      <c r="M73" s="22"/>
    </row>
    <row r="74" spans="1:13" s="34" customFormat="1" ht="17.25" customHeight="1" x14ac:dyDescent="0.3">
      <c r="B74" s="35"/>
      <c r="C74" s="35"/>
      <c r="D74" s="35"/>
      <c r="E74" s="35"/>
      <c r="F74" s="35"/>
      <c r="G74" s="36"/>
      <c r="H74" s="37"/>
      <c r="I74" s="36"/>
      <c r="J74" s="37"/>
      <c r="K74" s="38"/>
    </row>
    <row r="75" spans="1:13" s="34" customFormat="1" ht="17.25" customHeight="1" x14ac:dyDescent="0.3">
      <c r="B75" s="35"/>
      <c r="C75" s="35"/>
      <c r="D75" s="35"/>
      <c r="E75" s="35"/>
      <c r="F75" s="35"/>
      <c r="G75" s="36"/>
      <c r="H75" s="37"/>
      <c r="I75" s="36"/>
      <c r="J75" s="37"/>
      <c r="K75" s="38"/>
    </row>
    <row r="76" spans="1:13" s="34" customFormat="1" ht="15.6" x14ac:dyDescent="0.3">
      <c r="B76" s="35"/>
      <c r="C76" s="35"/>
      <c r="D76" s="35"/>
      <c r="E76" s="35"/>
      <c r="F76" s="35"/>
      <c r="G76" s="36"/>
      <c r="H76" s="37"/>
      <c r="I76" s="36"/>
      <c r="J76" s="37"/>
      <c r="K76" s="38"/>
    </row>
  </sheetData>
  <sheetProtection formatCells="0" formatColumns="0" formatRows="0" sort="0"/>
  <autoFilter ref="B6:K35"/>
  <mergeCells count="3">
    <mergeCell ref="A2:K3"/>
    <mergeCell ref="O15:P15"/>
    <mergeCell ref="O16:P16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D19" sqref="D19"/>
    </sheetView>
  </sheetViews>
  <sheetFormatPr defaultColWidth="9.109375" defaultRowHeight="13.2" x14ac:dyDescent="0.25"/>
  <cols>
    <col min="1" max="1" width="6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0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108</v>
      </c>
    </row>
    <row r="2" spans="1:13" s="10" customFormat="1" ht="16.5" customHeight="1" x14ac:dyDescent="0.25">
      <c r="A2" s="47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0" t="s">
        <v>124</v>
      </c>
      <c r="C7" s="20" t="s">
        <v>125</v>
      </c>
      <c r="D7" s="20" t="s">
        <v>126</v>
      </c>
      <c r="E7" s="17" t="s">
        <v>113</v>
      </c>
      <c r="F7" s="22" t="s">
        <v>13</v>
      </c>
      <c r="G7" s="22" t="s">
        <v>127</v>
      </c>
      <c r="H7" s="25">
        <v>20</v>
      </c>
      <c r="I7" s="29">
        <f>G7+H7</f>
        <v>29</v>
      </c>
      <c r="J7" s="25">
        <v>60</v>
      </c>
      <c r="K7" s="46">
        <f>I7/J7</f>
        <v>0.48333333333333334</v>
      </c>
      <c r="L7" s="21" t="s">
        <v>142</v>
      </c>
      <c r="M7" s="21" t="s">
        <v>141</v>
      </c>
    </row>
    <row r="8" spans="1:13" s="34" customFormat="1" ht="17.25" customHeight="1" x14ac:dyDescent="0.3">
      <c r="A8" s="19">
        <v>2</v>
      </c>
      <c r="B8" s="20" t="s">
        <v>128</v>
      </c>
      <c r="C8" s="20" t="s">
        <v>129</v>
      </c>
      <c r="D8" s="20" t="s">
        <v>130</v>
      </c>
      <c r="E8" s="17" t="s">
        <v>113</v>
      </c>
      <c r="F8" s="22" t="s">
        <v>5</v>
      </c>
      <c r="G8" s="22" t="s">
        <v>131</v>
      </c>
      <c r="H8" s="25">
        <v>25</v>
      </c>
      <c r="I8" s="29">
        <f>G8+H8</f>
        <v>50</v>
      </c>
      <c r="J8" s="25">
        <v>60</v>
      </c>
      <c r="K8" s="46">
        <f>I8/J8</f>
        <v>0.83333333333333337</v>
      </c>
      <c r="L8" s="21" t="s">
        <v>142</v>
      </c>
      <c r="M8" s="21" t="s">
        <v>141</v>
      </c>
    </row>
    <row r="9" spans="1:13" s="34" customFormat="1" ht="17.25" customHeight="1" x14ac:dyDescent="0.3">
      <c r="A9" s="19">
        <v>3</v>
      </c>
      <c r="B9" s="20" t="s">
        <v>171</v>
      </c>
      <c r="C9" s="20" t="s">
        <v>172</v>
      </c>
      <c r="D9" s="20" t="s">
        <v>173</v>
      </c>
      <c r="E9" s="17" t="s">
        <v>9</v>
      </c>
      <c r="F9" s="22" t="s">
        <v>13</v>
      </c>
      <c r="G9" s="22" t="s">
        <v>174</v>
      </c>
      <c r="H9" s="25">
        <v>8</v>
      </c>
      <c r="I9" s="29">
        <f t="shared" ref="I9" si="0">G9+H9</f>
        <v>12</v>
      </c>
      <c r="J9" s="25">
        <v>25</v>
      </c>
      <c r="K9" s="46">
        <f t="shared" ref="K9" si="1">I9/J9</f>
        <v>0.48</v>
      </c>
      <c r="L9" s="22" t="s">
        <v>145</v>
      </c>
      <c r="M9" s="22" t="s">
        <v>163</v>
      </c>
    </row>
    <row r="10" spans="1:13" s="34" customFormat="1" ht="17.25" customHeight="1" x14ac:dyDescent="0.3">
      <c r="A10" s="19"/>
      <c r="B10" s="20"/>
      <c r="C10" s="20"/>
      <c r="D10" s="20"/>
      <c r="E10" s="17"/>
      <c r="F10" s="22"/>
      <c r="G10" s="22"/>
      <c r="H10" s="25"/>
      <c r="I10" s="29">
        <f t="shared" ref="I10:I70" si="2">G10+H10</f>
        <v>0</v>
      </c>
      <c r="J10" s="25"/>
      <c r="K10" s="46" t="e">
        <f t="shared" ref="K10:K70" si="3">I10/J10</f>
        <v>#DIV/0!</v>
      </c>
      <c r="L10" s="21"/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2"/>
        <v>0</v>
      </c>
      <c r="J11" s="25"/>
      <c r="K11" s="46" t="e">
        <f t="shared" si="3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2"/>
        <v>0</v>
      </c>
      <c r="J12" s="25"/>
      <c r="K12" s="46" t="e">
        <f t="shared" si="3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2"/>
        <v>0</v>
      </c>
      <c r="J13" s="25"/>
      <c r="K13" s="46" t="e">
        <f t="shared" si="3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2"/>
        <v>0</v>
      </c>
      <c r="J14" s="25"/>
      <c r="K14" s="46" t="e">
        <f t="shared" si="3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2"/>
        <v>0</v>
      </c>
      <c r="J15" s="25"/>
      <c r="K15" s="46" t="e">
        <f t="shared" si="3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2"/>
        <v>0</v>
      </c>
      <c r="J16" s="25"/>
      <c r="K16" s="46" t="e">
        <f t="shared" si="3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2"/>
        <v>0</v>
      </c>
      <c r="J17" s="25"/>
      <c r="K17" s="46" t="e">
        <f t="shared" si="3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2"/>
        <v>0</v>
      </c>
      <c r="J18" s="25"/>
      <c r="K18" s="46" t="e">
        <f t="shared" si="3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2"/>
        <v>0</v>
      </c>
      <c r="J19" s="25"/>
      <c r="K19" s="46" t="e">
        <f t="shared" si="3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2"/>
        <v>0</v>
      </c>
      <c r="J20" s="25"/>
      <c r="K20" s="46" t="e">
        <f t="shared" si="3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2"/>
        <v>0</v>
      </c>
      <c r="J21" s="25"/>
      <c r="K21" s="46" t="e">
        <f t="shared" si="3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2"/>
        <v>0</v>
      </c>
      <c r="J22" s="25"/>
      <c r="K22" s="46" t="e">
        <f t="shared" si="3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2"/>
        <v>0</v>
      </c>
      <c r="J23" s="25"/>
      <c r="K23" s="46" t="e">
        <f t="shared" si="3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2"/>
        <v>0</v>
      </c>
      <c r="J24" s="25"/>
      <c r="K24" s="46" t="e">
        <f t="shared" si="3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2"/>
        <v>0</v>
      </c>
      <c r="J25" s="25"/>
      <c r="K25" s="46" t="e">
        <f t="shared" si="3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2"/>
        <v>0</v>
      </c>
      <c r="J26" s="25"/>
      <c r="K26" s="46" t="e">
        <f t="shared" si="3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2"/>
        <v>0</v>
      </c>
      <c r="J27" s="25"/>
      <c r="K27" s="46" t="e">
        <f t="shared" si="3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2"/>
        <v>0</v>
      </c>
      <c r="J28" s="25"/>
      <c r="K28" s="46" t="e">
        <f t="shared" si="3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2"/>
        <v>0</v>
      </c>
      <c r="J29" s="25"/>
      <c r="K29" s="46" t="e">
        <f t="shared" si="3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2"/>
        <v>0</v>
      </c>
      <c r="J30" s="25"/>
      <c r="K30" s="46" t="e">
        <f t="shared" si="3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2"/>
        <v>0</v>
      </c>
      <c r="J31" s="25"/>
      <c r="K31" s="46" t="e">
        <f t="shared" si="3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2"/>
        <v>0</v>
      </c>
      <c r="J32" s="25"/>
      <c r="K32" s="46" t="e">
        <f t="shared" si="3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2"/>
        <v>0</v>
      </c>
      <c r="J33" s="25"/>
      <c r="K33" s="46" t="e">
        <f t="shared" si="3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2"/>
        <v>0</v>
      </c>
      <c r="J34" s="25"/>
      <c r="K34" s="46" t="e">
        <f t="shared" si="3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2"/>
        <v>0</v>
      </c>
      <c r="J35" s="25"/>
      <c r="K35" s="46" t="e">
        <f t="shared" si="3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2"/>
        <v>0</v>
      </c>
      <c r="J36" s="25"/>
      <c r="K36" s="46" t="e">
        <f t="shared" si="3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2"/>
        <v>0</v>
      </c>
      <c r="J37" s="25"/>
      <c r="K37" s="46" t="e">
        <f t="shared" si="3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2"/>
        <v>0</v>
      </c>
      <c r="J38" s="25"/>
      <c r="K38" s="46" t="e">
        <f t="shared" si="3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2"/>
        <v>0</v>
      </c>
      <c r="J39" s="25"/>
      <c r="K39" s="46" t="e">
        <f t="shared" si="3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2"/>
        <v>0</v>
      </c>
      <c r="J40" s="25"/>
      <c r="K40" s="46" t="e">
        <f t="shared" si="3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2"/>
        <v>0</v>
      </c>
      <c r="J41" s="25"/>
      <c r="K41" s="46" t="e">
        <f t="shared" si="3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2"/>
        <v>0</v>
      </c>
      <c r="J42" s="25"/>
      <c r="K42" s="46" t="e">
        <f t="shared" si="3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2"/>
        <v>0</v>
      </c>
      <c r="J43" s="25"/>
      <c r="K43" s="46" t="e">
        <f t="shared" si="3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2"/>
        <v>0</v>
      </c>
      <c r="J44" s="25"/>
      <c r="K44" s="46" t="e">
        <f t="shared" si="3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2"/>
        <v>0</v>
      </c>
      <c r="J45" s="25"/>
      <c r="K45" s="46" t="e">
        <f t="shared" si="3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2"/>
        <v>0</v>
      </c>
      <c r="J46" s="25"/>
      <c r="K46" s="46" t="e">
        <f t="shared" si="3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2"/>
        <v>0</v>
      </c>
      <c r="J47" s="25"/>
      <c r="K47" s="46" t="e">
        <f t="shared" si="3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2"/>
        <v>0</v>
      </c>
      <c r="J48" s="25"/>
      <c r="K48" s="46" t="e">
        <f t="shared" si="3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2"/>
        <v>0</v>
      </c>
      <c r="J49" s="25"/>
      <c r="K49" s="46" t="e">
        <f t="shared" si="3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2"/>
        <v>0</v>
      </c>
      <c r="J50" s="25"/>
      <c r="K50" s="46" t="e">
        <f t="shared" si="3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2"/>
        <v>0</v>
      </c>
      <c r="J51" s="25"/>
      <c r="K51" s="46" t="e">
        <f t="shared" si="3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2"/>
        <v>0</v>
      </c>
      <c r="J52" s="25"/>
      <c r="K52" s="46" t="e">
        <f t="shared" si="3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2"/>
        <v>0</v>
      </c>
      <c r="J53" s="25"/>
      <c r="K53" s="46" t="e">
        <f t="shared" si="3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2"/>
        <v>0</v>
      </c>
      <c r="J54" s="25"/>
      <c r="K54" s="46" t="e">
        <f t="shared" si="3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2"/>
        <v>0</v>
      </c>
      <c r="J55" s="25"/>
      <c r="K55" s="46" t="e">
        <f t="shared" si="3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2"/>
        <v>0</v>
      </c>
      <c r="J56" s="25"/>
      <c r="K56" s="46" t="e">
        <f t="shared" si="3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2"/>
        <v>0</v>
      </c>
      <c r="J57" s="25"/>
      <c r="K57" s="46" t="e">
        <f t="shared" si="3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2"/>
        <v>0</v>
      </c>
      <c r="J58" s="25"/>
      <c r="K58" s="46" t="e">
        <f t="shared" si="3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2"/>
        <v>0</v>
      </c>
      <c r="J59" s="25"/>
      <c r="K59" s="46" t="e">
        <f t="shared" si="3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2"/>
        <v>0</v>
      </c>
      <c r="J60" s="25"/>
      <c r="K60" s="46" t="e">
        <f t="shared" si="3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2"/>
        <v>0</v>
      </c>
      <c r="J61" s="25"/>
      <c r="K61" s="46" t="e">
        <f t="shared" si="3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2"/>
        <v>0</v>
      </c>
      <c r="J62" s="25"/>
      <c r="K62" s="46" t="e">
        <f t="shared" si="3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2"/>
        <v>0</v>
      </c>
      <c r="J63" s="25"/>
      <c r="K63" s="46" t="e">
        <f t="shared" si="3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2"/>
        <v>0</v>
      </c>
      <c r="J64" s="25"/>
      <c r="K64" s="46" t="e">
        <f t="shared" si="3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2"/>
        <v>0</v>
      </c>
      <c r="J65" s="25"/>
      <c r="K65" s="46" t="e">
        <f t="shared" si="3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2"/>
        <v>0</v>
      </c>
      <c r="J66" s="25"/>
      <c r="K66" s="46" t="e">
        <f t="shared" si="3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2"/>
        <v>0</v>
      </c>
      <c r="J67" s="25"/>
      <c r="K67" s="46" t="e">
        <f t="shared" si="3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2"/>
        <v>0</v>
      </c>
      <c r="J68" s="25"/>
      <c r="K68" s="46" t="e">
        <f t="shared" si="3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2"/>
        <v>0</v>
      </c>
      <c r="J69" s="25"/>
      <c r="K69" s="46" t="e">
        <f t="shared" si="3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2"/>
        <v>0</v>
      </c>
      <c r="J70" s="25"/>
      <c r="K70" s="46" t="e">
        <f t="shared" si="3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4">G71+H71</f>
        <v>0</v>
      </c>
      <c r="J71" s="25"/>
      <c r="K71" s="46" t="e">
        <f t="shared" ref="K71:K73" si="5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4"/>
        <v>0</v>
      </c>
      <c r="J72" s="25"/>
      <c r="K72" s="46" t="e">
        <f t="shared" si="5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4"/>
        <v>0</v>
      </c>
      <c r="J73" s="25"/>
      <c r="K73" s="46" t="e">
        <f t="shared" si="5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6">G74+H74</f>
        <v>0</v>
      </c>
      <c r="J74" s="25"/>
      <c r="K74" s="33" t="e">
        <f t="shared" ref="K74" si="7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="90" zoomScaleNormal="90" workbookViewId="0">
      <pane ySplit="6" topLeftCell="A7" activePane="bottomLeft" state="frozen"/>
      <selection pane="bottomLeft" activeCell="G15" sqref="G15"/>
    </sheetView>
  </sheetViews>
  <sheetFormatPr defaultColWidth="9.109375" defaultRowHeight="13.2" x14ac:dyDescent="0.25"/>
  <cols>
    <col min="1" max="1" width="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109</v>
      </c>
    </row>
    <row r="2" spans="1:13" s="10" customFormat="1" x14ac:dyDescent="0.25">
      <c r="A2" s="47" t="s">
        <v>139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0" t="s">
        <v>132</v>
      </c>
      <c r="C7" s="20" t="s">
        <v>133</v>
      </c>
      <c r="D7" s="20" t="s">
        <v>130</v>
      </c>
      <c r="E7" s="17" t="s">
        <v>113</v>
      </c>
      <c r="F7" s="22" t="s">
        <v>6</v>
      </c>
      <c r="G7" s="22" t="s">
        <v>134</v>
      </c>
      <c r="H7" s="25">
        <v>25</v>
      </c>
      <c r="I7" s="29">
        <f>G7+H7</f>
        <v>45</v>
      </c>
      <c r="J7" s="25">
        <v>60</v>
      </c>
      <c r="K7" s="46">
        <f>I7/J7</f>
        <v>0.75</v>
      </c>
      <c r="L7" s="21" t="s">
        <v>142</v>
      </c>
      <c r="M7" s="21" t="s">
        <v>141</v>
      </c>
    </row>
    <row r="8" spans="1:13" s="34" customFormat="1" ht="17.25" customHeight="1" x14ac:dyDescent="0.3">
      <c r="A8" s="19">
        <v>2</v>
      </c>
      <c r="B8" s="26" t="s">
        <v>135</v>
      </c>
      <c r="C8" s="27" t="s">
        <v>136</v>
      </c>
      <c r="D8" s="27" t="s">
        <v>137</v>
      </c>
      <c r="E8" s="17" t="s">
        <v>113</v>
      </c>
      <c r="F8" s="22" t="s">
        <v>5</v>
      </c>
      <c r="G8" s="22" t="s">
        <v>138</v>
      </c>
      <c r="H8" s="25">
        <v>32</v>
      </c>
      <c r="I8" s="29">
        <f>G8+H8</f>
        <v>58</v>
      </c>
      <c r="J8" s="25">
        <v>60</v>
      </c>
      <c r="K8" s="46">
        <f>I8/J8</f>
        <v>0.96666666666666667</v>
      </c>
      <c r="L8" s="21" t="s">
        <v>142</v>
      </c>
      <c r="M8" s="21" t="s">
        <v>141</v>
      </c>
    </row>
    <row r="9" spans="1:13" s="34" customFormat="1" ht="17.25" customHeight="1" x14ac:dyDescent="0.3">
      <c r="A9" s="19"/>
      <c r="B9" s="20"/>
      <c r="C9" s="20"/>
      <c r="D9" s="20"/>
      <c r="E9" s="17"/>
      <c r="F9" s="22"/>
      <c r="G9" s="22"/>
      <c r="H9" s="25"/>
      <c r="I9" s="29">
        <f t="shared" ref="I9:I13" si="0">G9+H9</f>
        <v>0</v>
      </c>
      <c r="J9" s="25"/>
      <c r="K9" s="46" t="e">
        <f t="shared" ref="K9:K13" si="1">I9/J9</f>
        <v>#DIV/0!</v>
      </c>
      <c r="L9" s="21"/>
      <c r="M9" s="22"/>
    </row>
    <row r="10" spans="1:13" s="34" customFormat="1" ht="17.25" customHeight="1" x14ac:dyDescent="0.3">
      <c r="A10" s="19"/>
      <c r="B10" s="20"/>
      <c r="C10" s="20"/>
      <c r="D10" s="20"/>
      <c r="E10" s="17"/>
      <c r="F10" s="22"/>
      <c r="G10" s="22"/>
      <c r="H10" s="25"/>
      <c r="I10" s="29">
        <f t="shared" si="0"/>
        <v>0</v>
      </c>
      <c r="J10" s="25"/>
      <c r="K10" s="46" t="e">
        <f t="shared" si="1"/>
        <v>#DIV/0!</v>
      </c>
      <c r="L10" s="21"/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0"/>
        <v>0</v>
      </c>
      <c r="J11" s="25"/>
      <c r="K11" s="46" t="e">
        <f t="shared" si="1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0"/>
        <v>0</v>
      </c>
      <c r="J12" s="25"/>
      <c r="K12" s="46" t="e">
        <f t="shared" si="1"/>
        <v>#DIV/0!</v>
      </c>
      <c r="L12" s="21"/>
      <c r="M12" s="22"/>
    </row>
    <row r="13" spans="1:13" s="34" customFormat="1" ht="17.25" customHeight="1" x14ac:dyDescent="0.3">
      <c r="A13" s="19"/>
      <c r="B13" s="20"/>
      <c r="C13" s="20"/>
      <c r="D13" s="20"/>
      <c r="E13" s="17"/>
      <c r="F13" s="22"/>
      <c r="G13" s="22"/>
      <c r="H13" s="25"/>
      <c r="I13" s="29">
        <f t="shared" si="0"/>
        <v>0</v>
      </c>
      <c r="J13" s="25"/>
      <c r="K13" s="46" t="e">
        <f t="shared" si="1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ref="I14:I45" si="2">G14+H14</f>
        <v>0</v>
      </c>
      <c r="J14" s="25"/>
      <c r="K14" s="46" t="e">
        <f t="shared" ref="K14:K45" si="3">I14/J14</f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2"/>
        <v>0</v>
      </c>
      <c r="J15" s="25"/>
      <c r="K15" s="46" t="e">
        <f t="shared" si="3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2"/>
        <v>0</v>
      </c>
      <c r="J16" s="25"/>
      <c r="K16" s="46" t="e">
        <f t="shared" si="3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2"/>
        <v>0</v>
      </c>
      <c r="J17" s="25"/>
      <c r="K17" s="46" t="e">
        <f t="shared" si="3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2"/>
        <v>0</v>
      </c>
      <c r="J18" s="25"/>
      <c r="K18" s="46" t="e">
        <f t="shared" si="3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2"/>
        <v>0</v>
      </c>
      <c r="J19" s="25"/>
      <c r="K19" s="46" t="e">
        <f t="shared" si="3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2"/>
        <v>0</v>
      </c>
      <c r="J20" s="25"/>
      <c r="K20" s="46" t="e">
        <f t="shared" si="3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2"/>
        <v>0</v>
      </c>
      <c r="J21" s="25"/>
      <c r="K21" s="46" t="e">
        <f t="shared" si="3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2"/>
        <v>0</v>
      </c>
      <c r="J22" s="25"/>
      <c r="K22" s="46" t="e">
        <f t="shared" si="3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2"/>
        <v>0</v>
      </c>
      <c r="J23" s="25"/>
      <c r="K23" s="46" t="e">
        <f t="shared" si="3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2"/>
        <v>0</v>
      </c>
      <c r="J24" s="25"/>
      <c r="K24" s="46" t="e">
        <f t="shared" si="3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2"/>
        <v>0</v>
      </c>
      <c r="J25" s="25"/>
      <c r="K25" s="46" t="e">
        <f t="shared" si="3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2"/>
        <v>0</v>
      </c>
      <c r="J26" s="25"/>
      <c r="K26" s="46" t="e">
        <f t="shared" si="3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2"/>
        <v>0</v>
      </c>
      <c r="J27" s="25"/>
      <c r="K27" s="46" t="e">
        <f t="shared" si="3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2"/>
        <v>0</v>
      </c>
      <c r="J28" s="25"/>
      <c r="K28" s="46" t="e">
        <f t="shared" si="3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2"/>
        <v>0</v>
      </c>
      <c r="J29" s="25"/>
      <c r="K29" s="46" t="e">
        <f t="shared" si="3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2"/>
        <v>0</v>
      </c>
      <c r="J30" s="25"/>
      <c r="K30" s="46" t="e">
        <f t="shared" si="3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2"/>
        <v>0</v>
      </c>
      <c r="J31" s="25"/>
      <c r="K31" s="46" t="e">
        <f t="shared" si="3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2"/>
        <v>0</v>
      </c>
      <c r="J32" s="25"/>
      <c r="K32" s="46" t="e">
        <f t="shared" si="3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2"/>
        <v>0</v>
      </c>
      <c r="J33" s="25"/>
      <c r="K33" s="46" t="e">
        <f t="shared" si="3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2"/>
        <v>0</v>
      </c>
      <c r="J34" s="25"/>
      <c r="K34" s="46" t="e">
        <f t="shared" si="3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2"/>
        <v>0</v>
      </c>
      <c r="J35" s="25"/>
      <c r="K35" s="46" t="e">
        <f t="shared" si="3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2"/>
        <v>0</v>
      </c>
      <c r="J36" s="25"/>
      <c r="K36" s="46" t="e">
        <f t="shared" si="3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2"/>
        <v>0</v>
      </c>
      <c r="J37" s="25"/>
      <c r="K37" s="46" t="e">
        <f t="shared" si="3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2"/>
        <v>0</v>
      </c>
      <c r="J38" s="25"/>
      <c r="K38" s="46" t="e">
        <f t="shared" si="3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2"/>
        <v>0</v>
      </c>
      <c r="J39" s="25"/>
      <c r="K39" s="46" t="e">
        <f t="shared" si="3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2"/>
        <v>0</v>
      </c>
      <c r="J40" s="25"/>
      <c r="K40" s="46" t="e">
        <f t="shared" si="3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2"/>
        <v>0</v>
      </c>
      <c r="J41" s="25"/>
      <c r="K41" s="46" t="e">
        <f t="shared" si="3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2"/>
        <v>0</v>
      </c>
      <c r="J42" s="25"/>
      <c r="K42" s="46" t="e">
        <f t="shared" si="3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2"/>
        <v>0</v>
      </c>
      <c r="J43" s="25"/>
      <c r="K43" s="46" t="e">
        <f t="shared" si="3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2"/>
        <v>0</v>
      </c>
      <c r="J44" s="25"/>
      <c r="K44" s="46" t="e">
        <f t="shared" si="3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2"/>
        <v>0</v>
      </c>
      <c r="J45" s="25"/>
      <c r="K45" s="46" t="e">
        <f t="shared" si="3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ref="I46:I77" si="4">G46+H46</f>
        <v>0</v>
      </c>
      <c r="J46" s="25"/>
      <c r="K46" s="46" t="e">
        <f t="shared" ref="K46:K77" si="5">I46/J46</f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4"/>
        <v>0</v>
      </c>
      <c r="J47" s="25"/>
      <c r="K47" s="46" t="e">
        <f t="shared" si="5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4"/>
        <v>0</v>
      </c>
      <c r="J48" s="25"/>
      <c r="K48" s="46" t="e">
        <f t="shared" si="5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4"/>
        <v>0</v>
      </c>
      <c r="J49" s="25"/>
      <c r="K49" s="46" t="e">
        <f t="shared" si="5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4"/>
        <v>0</v>
      </c>
      <c r="J50" s="25"/>
      <c r="K50" s="46" t="e">
        <f t="shared" si="5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4"/>
        <v>0</v>
      </c>
      <c r="J51" s="25"/>
      <c r="K51" s="46" t="e">
        <f t="shared" si="5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4"/>
        <v>0</v>
      </c>
      <c r="J52" s="25"/>
      <c r="K52" s="46" t="e">
        <f t="shared" si="5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4"/>
        <v>0</v>
      </c>
      <c r="J53" s="25"/>
      <c r="K53" s="46" t="e">
        <f t="shared" si="5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4"/>
        <v>0</v>
      </c>
      <c r="J54" s="25"/>
      <c r="K54" s="46" t="e">
        <f t="shared" si="5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4"/>
        <v>0</v>
      </c>
      <c r="J55" s="25"/>
      <c r="K55" s="46" t="e">
        <f t="shared" si="5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4"/>
        <v>0</v>
      </c>
      <c r="J56" s="25"/>
      <c r="K56" s="46" t="e">
        <f t="shared" si="5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4"/>
        <v>0</v>
      </c>
      <c r="J57" s="25"/>
      <c r="K57" s="46" t="e">
        <f t="shared" si="5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4"/>
        <v>0</v>
      </c>
      <c r="J58" s="25"/>
      <c r="K58" s="46" t="e">
        <f t="shared" si="5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4"/>
        <v>0</v>
      </c>
      <c r="J59" s="25"/>
      <c r="K59" s="46" t="e">
        <f t="shared" si="5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4"/>
        <v>0</v>
      </c>
      <c r="J60" s="25"/>
      <c r="K60" s="46" t="e">
        <f t="shared" si="5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4"/>
        <v>0</v>
      </c>
      <c r="J61" s="25"/>
      <c r="K61" s="46" t="e">
        <f t="shared" si="5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4"/>
        <v>0</v>
      </c>
      <c r="J62" s="25"/>
      <c r="K62" s="46" t="e">
        <f t="shared" si="5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4"/>
        <v>0</v>
      </c>
      <c r="J63" s="25"/>
      <c r="K63" s="46" t="e">
        <f t="shared" si="5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4"/>
        <v>0</v>
      </c>
      <c r="J64" s="25"/>
      <c r="K64" s="46" t="e">
        <f t="shared" si="5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4"/>
        <v>0</v>
      </c>
      <c r="J65" s="25"/>
      <c r="K65" s="46" t="e">
        <f t="shared" si="5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4"/>
        <v>0</v>
      </c>
      <c r="J66" s="25"/>
      <c r="K66" s="46" t="e">
        <f t="shared" si="5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4"/>
        <v>0</v>
      </c>
      <c r="J67" s="25"/>
      <c r="K67" s="46" t="e">
        <f t="shared" si="5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4"/>
        <v>0</v>
      </c>
      <c r="J68" s="25"/>
      <c r="K68" s="46" t="e">
        <f t="shared" si="5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4"/>
        <v>0</v>
      </c>
      <c r="J69" s="25"/>
      <c r="K69" s="46" t="e">
        <f t="shared" si="5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4"/>
        <v>0</v>
      </c>
      <c r="J70" s="25"/>
      <c r="K70" s="46" t="e">
        <f t="shared" si="5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6">G71+H71</f>
        <v>0</v>
      </c>
      <c r="J71" s="25"/>
      <c r="K71" s="46" t="e">
        <f t="shared" ref="K71:K73" si="7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6"/>
        <v>0</v>
      </c>
      <c r="J72" s="25"/>
      <c r="K72" s="46" t="e">
        <f t="shared" si="7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6"/>
        <v>0</v>
      </c>
      <c r="J73" s="25"/>
      <c r="K73" s="46" t="e">
        <f t="shared" si="7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8">G74+H74</f>
        <v>0</v>
      </c>
      <c r="J74" s="25"/>
      <c r="K74" s="33" t="e">
        <f t="shared" ref="K74" si="9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5 кл. 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2024-02-05T11:00:02Z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